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1755080-1655-422A-B663-ED8298929E4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2-1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D19" i="2"/>
  <c r="E19" i="2"/>
  <c r="F19" i="2"/>
  <c r="G19" i="2"/>
  <c r="H19" i="2"/>
  <c r="I19" i="2"/>
  <c r="J19" i="2"/>
  <c r="K19" i="2"/>
  <c r="L19" i="2"/>
  <c r="M19" i="2"/>
  <c r="N19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N368" i="2"/>
  <c r="M368" i="2"/>
  <c r="L368" i="2"/>
  <c r="K368" i="2"/>
  <c r="J368" i="2"/>
  <c r="I368" i="2"/>
  <c r="H368" i="2"/>
  <c r="G368" i="2"/>
  <c r="F368" i="2"/>
  <c r="E368" i="2"/>
  <c r="D368" i="2"/>
  <c r="C368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N356" i="2"/>
  <c r="M356" i="2"/>
  <c r="L356" i="2"/>
  <c r="K356" i="2"/>
  <c r="J356" i="2"/>
  <c r="I356" i="2"/>
  <c r="H356" i="2"/>
  <c r="G356" i="2"/>
  <c r="F356" i="2"/>
  <c r="E356" i="2"/>
  <c r="D356" i="2"/>
  <c r="C356" i="2"/>
  <c r="N353" i="2"/>
  <c r="M353" i="2"/>
  <c r="L353" i="2"/>
  <c r="K353" i="2"/>
  <c r="J353" i="2"/>
  <c r="I353" i="2"/>
  <c r="H353" i="2"/>
  <c r="G353" i="2"/>
  <c r="F353" i="2"/>
  <c r="E353" i="2"/>
  <c r="D353" i="2"/>
  <c r="C353" i="2"/>
  <c r="N342" i="2"/>
  <c r="M342" i="2"/>
  <c r="L342" i="2"/>
  <c r="K342" i="2"/>
  <c r="J342" i="2"/>
  <c r="I342" i="2"/>
  <c r="H342" i="2"/>
  <c r="G342" i="2"/>
  <c r="F342" i="2"/>
  <c r="E342" i="2"/>
  <c r="D342" i="2"/>
  <c r="C342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N327" i="2"/>
  <c r="M327" i="2"/>
  <c r="L327" i="2"/>
  <c r="K327" i="2"/>
  <c r="J327" i="2"/>
  <c r="I327" i="2"/>
  <c r="H327" i="2"/>
  <c r="G327" i="2"/>
  <c r="F327" i="2"/>
  <c r="E327" i="2"/>
  <c r="D327" i="2"/>
  <c r="C327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N300" i="2"/>
  <c r="M300" i="2"/>
  <c r="L300" i="2"/>
  <c r="K300" i="2"/>
  <c r="J300" i="2"/>
  <c r="I300" i="2"/>
  <c r="H300" i="2"/>
  <c r="G300" i="2"/>
  <c r="F300" i="2"/>
  <c r="E300" i="2"/>
  <c r="D300" i="2"/>
  <c r="C300" i="2"/>
  <c r="N294" i="2"/>
  <c r="M294" i="2"/>
  <c r="L294" i="2"/>
  <c r="K294" i="2"/>
  <c r="J294" i="2"/>
  <c r="I294" i="2"/>
  <c r="H294" i="2"/>
  <c r="G294" i="2"/>
  <c r="F294" i="2"/>
  <c r="E294" i="2"/>
  <c r="D294" i="2"/>
  <c r="C294" i="2"/>
  <c r="N290" i="2"/>
  <c r="M290" i="2"/>
  <c r="L290" i="2"/>
  <c r="K290" i="2"/>
  <c r="J290" i="2"/>
  <c r="I290" i="2"/>
  <c r="H290" i="2"/>
  <c r="G290" i="2"/>
  <c r="F290" i="2"/>
  <c r="E290" i="2"/>
  <c r="D290" i="2"/>
  <c r="C290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N279" i="2"/>
  <c r="M279" i="2"/>
  <c r="L279" i="2"/>
  <c r="K279" i="2"/>
  <c r="J279" i="2"/>
  <c r="I279" i="2"/>
  <c r="H279" i="2"/>
  <c r="G279" i="2"/>
  <c r="F279" i="2"/>
  <c r="E279" i="2"/>
  <c r="D279" i="2"/>
  <c r="C279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N264" i="2"/>
  <c r="M264" i="2"/>
  <c r="L264" i="2"/>
  <c r="K264" i="2"/>
  <c r="J264" i="2"/>
  <c r="I264" i="2"/>
  <c r="H264" i="2"/>
  <c r="G264" i="2"/>
  <c r="F264" i="2"/>
  <c r="E264" i="2"/>
  <c r="D264" i="2"/>
  <c r="C264" i="2"/>
  <c r="N257" i="2"/>
  <c r="M257" i="2"/>
  <c r="L257" i="2"/>
  <c r="K257" i="2"/>
  <c r="J257" i="2"/>
  <c r="I257" i="2"/>
  <c r="H257" i="2"/>
  <c r="G257" i="2"/>
  <c r="F257" i="2"/>
  <c r="E257" i="2"/>
  <c r="D257" i="2"/>
  <c r="C257" i="2"/>
  <c r="N253" i="2"/>
  <c r="M253" i="2"/>
  <c r="L253" i="2"/>
  <c r="K253" i="2"/>
  <c r="J253" i="2"/>
  <c r="I253" i="2"/>
  <c r="H253" i="2"/>
  <c r="G253" i="2"/>
  <c r="F253" i="2"/>
  <c r="E253" i="2"/>
  <c r="D253" i="2"/>
  <c r="C253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N206" i="2"/>
  <c r="M206" i="2"/>
  <c r="L206" i="2"/>
  <c r="K206" i="2"/>
  <c r="J206" i="2"/>
  <c r="I206" i="2"/>
  <c r="H206" i="2"/>
  <c r="G206" i="2"/>
  <c r="F206" i="2"/>
  <c r="E206" i="2"/>
  <c r="D206" i="2"/>
  <c r="C206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N94" i="2"/>
  <c r="M94" i="2"/>
  <c r="L94" i="2"/>
  <c r="K94" i="2"/>
  <c r="J94" i="2"/>
  <c r="I94" i="2"/>
  <c r="H94" i="2"/>
  <c r="G94" i="2"/>
  <c r="F94" i="2"/>
  <c r="E94" i="2"/>
  <c r="D94" i="2"/>
  <c r="C94" i="2"/>
  <c r="N91" i="2"/>
  <c r="M91" i="2"/>
  <c r="L91" i="2"/>
  <c r="K91" i="2"/>
  <c r="J91" i="2"/>
  <c r="I91" i="2"/>
  <c r="H91" i="2"/>
  <c r="G91" i="2"/>
  <c r="F91" i="2"/>
  <c r="E91" i="2"/>
  <c r="D91" i="2"/>
  <c r="C91" i="2"/>
  <c r="N76" i="2"/>
  <c r="M76" i="2"/>
  <c r="L76" i="2"/>
  <c r="K76" i="2"/>
  <c r="J76" i="2"/>
  <c r="I76" i="2"/>
  <c r="H76" i="2"/>
  <c r="G76" i="2"/>
  <c r="F76" i="2"/>
  <c r="E76" i="2"/>
  <c r="D76" i="2"/>
  <c r="C76" i="2"/>
  <c r="N68" i="2"/>
  <c r="M68" i="2"/>
  <c r="L68" i="2"/>
  <c r="K68" i="2"/>
  <c r="J68" i="2"/>
  <c r="I68" i="2"/>
  <c r="H68" i="2"/>
  <c r="G68" i="2"/>
  <c r="F68" i="2"/>
  <c r="E68" i="2"/>
  <c r="D68" i="2"/>
  <c r="C68" i="2"/>
  <c r="N64" i="2"/>
  <c r="M64" i="2"/>
  <c r="L64" i="2"/>
  <c r="K64" i="2"/>
  <c r="J64" i="2"/>
  <c r="I64" i="2"/>
  <c r="H64" i="2"/>
  <c r="G64" i="2"/>
  <c r="F64" i="2"/>
  <c r="E64" i="2"/>
  <c r="D64" i="2"/>
  <c r="C64" i="2"/>
  <c r="N54" i="2"/>
  <c r="M54" i="2"/>
  <c r="L54" i="2"/>
  <c r="K54" i="2"/>
  <c r="J54" i="2"/>
  <c r="I54" i="2"/>
  <c r="H54" i="2"/>
  <c r="G54" i="2"/>
  <c r="F54" i="2"/>
  <c r="E54" i="2"/>
  <c r="D54" i="2"/>
  <c r="C54" i="2"/>
  <c r="N39" i="2"/>
  <c r="M39" i="2"/>
  <c r="L39" i="2"/>
  <c r="K39" i="2"/>
  <c r="J39" i="2"/>
  <c r="I39" i="2"/>
  <c r="H39" i="2"/>
  <c r="G39" i="2"/>
  <c r="F39" i="2"/>
  <c r="E39" i="2"/>
  <c r="D39" i="2"/>
  <c r="C39" i="2"/>
  <c r="N32" i="2"/>
  <c r="M32" i="2"/>
  <c r="L32" i="2"/>
  <c r="K32" i="2"/>
  <c r="J32" i="2"/>
  <c r="I32" i="2"/>
  <c r="H32" i="2"/>
  <c r="G32" i="2"/>
  <c r="F32" i="2"/>
  <c r="E32" i="2"/>
  <c r="D32" i="2"/>
  <c r="C32" i="2"/>
  <c r="N28" i="2"/>
  <c r="M28" i="2"/>
  <c r="L28" i="2"/>
  <c r="K28" i="2"/>
  <c r="J28" i="2"/>
  <c r="I28" i="2"/>
  <c r="H28" i="2"/>
  <c r="G28" i="2"/>
  <c r="F28" i="2"/>
  <c r="E28" i="2"/>
  <c r="D28" i="2"/>
  <c r="C28" i="2"/>
  <c r="N16" i="2"/>
  <c r="M16" i="2"/>
  <c r="L16" i="2"/>
  <c r="L44" i="2" s="1"/>
  <c r="K16" i="2"/>
  <c r="J16" i="2"/>
  <c r="I16" i="2"/>
  <c r="H16" i="2"/>
  <c r="H44" i="2" s="1"/>
  <c r="G16" i="2"/>
  <c r="G44" i="2" s="1"/>
  <c r="F16" i="2"/>
  <c r="E16" i="2"/>
  <c r="D16" i="2"/>
  <c r="C16" i="2"/>
  <c r="C44" i="2" l="1"/>
  <c r="K44" i="2"/>
  <c r="E381" i="2"/>
  <c r="M381" i="2"/>
  <c r="D381" i="2"/>
  <c r="H381" i="2"/>
  <c r="C381" i="2"/>
  <c r="G381" i="2"/>
  <c r="K381" i="2"/>
  <c r="I381" i="2"/>
  <c r="L381" i="2"/>
  <c r="F381" i="2"/>
  <c r="J381" i="2"/>
  <c r="N381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N269" i="2"/>
  <c r="M269" i="2"/>
  <c r="L269" i="2"/>
  <c r="K269" i="2"/>
  <c r="J269" i="2"/>
  <c r="I269" i="2"/>
  <c r="H269" i="2"/>
  <c r="G269" i="2"/>
  <c r="F269" i="2"/>
  <c r="E269" i="2"/>
  <c r="D269" i="2"/>
  <c r="C269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J155" i="2"/>
  <c r="E155" i="2"/>
  <c r="M155" i="2"/>
  <c r="D155" i="2"/>
  <c r="H155" i="2"/>
  <c r="L155" i="2"/>
  <c r="F155" i="2"/>
  <c r="N155" i="2"/>
  <c r="I155" i="2"/>
  <c r="C155" i="2"/>
  <c r="G155" i="2"/>
  <c r="K155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F81" i="2"/>
  <c r="J81" i="2"/>
  <c r="N81" i="2"/>
  <c r="E81" i="2"/>
  <c r="I81" i="2"/>
  <c r="M81" i="2"/>
  <c r="D81" i="2"/>
  <c r="H81" i="2"/>
  <c r="L81" i="2"/>
  <c r="C81" i="2"/>
  <c r="G81" i="2"/>
  <c r="K81" i="2"/>
  <c r="I44" i="2"/>
  <c r="N44" i="2"/>
  <c r="M44" i="2"/>
  <c r="J44" i="2"/>
  <c r="F44" i="2"/>
  <c r="E44" i="2"/>
  <c r="D44" i="2"/>
  <c r="E383" i="2" l="1"/>
  <c r="E385" i="2" s="1"/>
  <c r="F383" i="2"/>
  <c r="F385" i="2" s="1"/>
  <c r="H383" i="2"/>
  <c r="H385" i="2" s="1"/>
  <c r="K383" i="2"/>
  <c r="K385" i="2" s="1"/>
  <c r="N383" i="2"/>
  <c r="N385" i="2" s="1"/>
  <c r="L383" i="2"/>
  <c r="L385" i="2" s="1"/>
  <c r="I383" i="2"/>
  <c r="I385" i="2" s="1"/>
  <c r="G383" i="2"/>
  <c r="G385" i="2" s="1"/>
  <c r="C383" i="2"/>
  <c r="C385" i="2" s="1"/>
  <c r="D383" i="2"/>
  <c r="D385" i="2" s="1"/>
  <c r="M383" i="2"/>
  <c r="M385" i="2" s="1"/>
  <c r="J383" i="2"/>
  <c r="J385" i="2" s="1"/>
</calcChain>
</file>

<file path=xl/sharedStrings.xml><?xml version="1.0" encoding="utf-8"?>
<sst xmlns="http://schemas.openxmlformats.org/spreadsheetml/2006/main" count="672" uniqueCount="169">
  <si>
    <t>1 день</t>
  </si>
  <si>
    <t>№ рецептуры</t>
  </si>
  <si>
    <t>наименование блюд</t>
  </si>
  <si>
    <t>масса порции</t>
  </si>
  <si>
    <t>Пищевые вещества, г</t>
  </si>
  <si>
    <t>Энергетическая
ценность, ккал</t>
  </si>
  <si>
    <t>витамины</t>
  </si>
  <si>
    <t>Минеральные в-ва</t>
  </si>
  <si>
    <t>Б</t>
  </si>
  <si>
    <t>Ж</t>
  </si>
  <si>
    <t>У</t>
  </si>
  <si>
    <t>А</t>
  </si>
  <si>
    <t>В1</t>
  </si>
  <si>
    <t>С</t>
  </si>
  <si>
    <t>Са</t>
  </si>
  <si>
    <t>Мg</t>
  </si>
  <si>
    <t>P</t>
  </si>
  <si>
    <t>Fe</t>
  </si>
  <si>
    <t>завтрак</t>
  </si>
  <si>
    <t>сб.рец.1996 г.рец. №262</t>
  </si>
  <si>
    <t>каша пшенная молочная</t>
  </si>
  <si>
    <t>сб.рец.1996г. раск.№628</t>
  </si>
  <si>
    <t>чай с сахаром</t>
  </si>
  <si>
    <t>хлеб пшеничный</t>
  </si>
  <si>
    <t>сб.рец.2004 г. рец.97</t>
  </si>
  <si>
    <t>сыр твердый</t>
  </si>
  <si>
    <t>сб.рец.1996 г.</t>
  </si>
  <si>
    <t>масло сливочное</t>
  </si>
  <si>
    <t>всего</t>
  </si>
  <si>
    <t>завтрак-2</t>
  </si>
  <si>
    <t>яблоко</t>
  </si>
  <si>
    <t>обед</t>
  </si>
  <si>
    <t>сб.рец.2004 г.рец.43</t>
  </si>
  <si>
    <t>сб.рец.2004 г. рец.№139</t>
  </si>
  <si>
    <t>сб.рец.1996  рец.№416</t>
  </si>
  <si>
    <t>котлеты мясные</t>
  </si>
  <si>
    <t>сб.рец.1996  рец.№472</t>
  </si>
  <si>
    <t>картофельное пюре</t>
  </si>
  <si>
    <t>сб.рец.1996  рец.№588</t>
  </si>
  <si>
    <t>компот из сухофруктов</t>
  </si>
  <si>
    <t>хлеб ржаной</t>
  </si>
  <si>
    <t>вафли</t>
  </si>
  <si>
    <t>полдник</t>
  </si>
  <si>
    <t>сб.рец.2004 г. рец.707</t>
  </si>
  <si>
    <t>сок натуральный</t>
  </si>
  <si>
    <t>ужин</t>
  </si>
  <si>
    <t>сб.рец.1996  рец.№273</t>
  </si>
  <si>
    <t>макаронные изделия отварные</t>
  </si>
  <si>
    <t>2-й ужин</t>
  </si>
  <si>
    <t>кефир</t>
  </si>
  <si>
    <t>всего за день</t>
  </si>
  <si>
    <t>2 день</t>
  </si>
  <si>
    <t>сб.рец.1996г. раск.№262</t>
  </si>
  <si>
    <t>каша геркулесовая молочная</t>
  </si>
  <si>
    <t>банан</t>
  </si>
  <si>
    <t xml:space="preserve">№ 38 СР 2010 </t>
  </si>
  <si>
    <t>салат из моркови с яблоками</t>
  </si>
  <si>
    <t>сб.рец.2004 г. рец. №110</t>
  </si>
  <si>
    <t>сб.рец.1996 г.рец.403</t>
  </si>
  <si>
    <t>плов из птицы</t>
  </si>
  <si>
    <t>сб.рец.1996 г. рец.588</t>
  </si>
  <si>
    <t>печенье</t>
  </si>
  <si>
    <t>сб.рец.1998 г.</t>
  </si>
  <si>
    <t>булочка с повидлом</t>
  </si>
  <si>
    <t xml:space="preserve">№ 869 СР 2005 </t>
  </si>
  <si>
    <t>КИСЕЛЬ ИЗ СВЕЖИХ ПЛОДОВ</t>
  </si>
  <si>
    <t>ряженка</t>
  </si>
  <si>
    <t>3 день</t>
  </si>
  <si>
    <t xml:space="preserve">№ 93  СР 2010 </t>
  </si>
  <si>
    <t>суп молочный с макаронными изделиями</t>
  </si>
  <si>
    <t>сб.рец.2004 г. рец.№78</t>
  </si>
  <si>
    <t>икра свекольная</t>
  </si>
  <si>
    <t>рассольник Петербуржский</t>
  </si>
  <si>
    <t>сб.рец.1996 г. рец.№401</t>
  </si>
  <si>
    <t>гуляш из мяса</t>
  </si>
  <si>
    <t>сб.рец.1996 г. рец.№463</t>
  </si>
  <si>
    <t>каша гречневая рассыпчатая</t>
  </si>
  <si>
    <t>сок мультифрукт</t>
  </si>
  <si>
    <t>12.4</t>
  </si>
  <si>
    <t>Ватрушка с творогом</t>
  </si>
  <si>
    <t>шницель рыбный натуральный</t>
  </si>
  <si>
    <t>сб.рец.1996 г. рец. №465</t>
  </si>
  <si>
    <t xml:space="preserve">рис отварной </t>
  </si>
  <si>
    <t>№968 с.р.2016 с.  888</t>
  </si>
  <si>
    <t xml:space="preserve">Соус красный основной </t>
  </si>
  <si>
    <t>4 день</t>
  </si>
  <si>
    <t>сб.рец.1996г. раск.№257</t>
  </si>
  <si>
    <t>каша манная молочная вязкая</t>
  </si>
  <si>
    <t>сб.рец.2004 г.рец.№43</t>
  </si>
  <si>
    <t>сб.рец.2004 г.рец.№140</t>
  </si>
  <si>
    <t>суп картофельный с мак.изд.</t>
  </si>
  <si>
    <t>сб.рец.1996 г.рец.№324</t>
  </si>
  <si>
    <t>котлета из рыбы</t>
  </si>
  <si>
    <t xml:space="preserve">№ 679 СР 2005 </t>
  </si>
  <si>
    <t>ТТК№1</t>
  </si>
  <si>
    <t>булочка сдобная</t>
  </si>
  <si>
    <t>сб.рец2005г. раск.№694</t>
  </si>
  <si>
    <t>Пюре картофельное</t>
  </si>
  <si>
    <t>5 день</t>
  </si>
  <si>
    <t>каша рисовая молочная</t>
  </si>
  <si>
    <t>сб.рец.2004 г. рец. 97</t>
  </si>
  <si>
    <t>сб.рец.1996 г.рец.60</t>
  </si>
  <si>
    <t>винегрет овощной</t>
  </si>
  <si>
    <t>сб.рец.1996г.рец. №390</t>
  </si>
  <si>
    <t>сб.рец.1996г. раск.№687</t>
  </si>
  <si>
    <t>пирожки с повидлом</t>
  </si>
  <si>
    <t>какао с молоком</t>
  </si>
  <si>
    <t>6 день</t>
  </si>
  <si>
    <t>икра кабачковая</t>
  </si>
  <si>
    <t>сб.рец.2004г.рец. №139</t>
  </si>
  <si>
    <t>суп картофельный с горохом</t>
  </si>
  <si>
    <t>сб.рец.1996 г. рец.422</t>
  </si>
  <si>
    <t>2-ужин</t>
  </si>
  <si>
    <t>7 день</t>
  </si>
  <si>
    <t xml:space="preserve">№ 206 СР 2005 </t>
  </si>
  <si>
    <t>суп картофельный с рисом (харчо)</t>
  </si>
  <si>
    <t>№ 436 СР 2004</t>
  </si>
  <si>
    <t>жаркое по-домашнему</t>
  </si>
  <si>
    <t xml:space="preserve">№ 486 СР 2005 </t>
  </si>
  <si>
    <t>рыба тушенная в томатном соусе</t>
  </si>
  <si>
    <t>8 день</t>
  </si>
  <si>
    <t xml:space="preserve">масса </t>
  </si>
  <si>
    <t>порции</t>
  </si>
  <si>
    <t>№ 679 СР 2005</t>
  </si>
  <si>
    <t>молоко</t>
  </si>
  <si>
    <t>9 день</t>
  </si>
  <si>
    <t>рыба припущенная</t>
  </si>
  <si>
    <t>запеканка из творога</t>
  </si>
  <si>
    <t>тефтели мясные с соусом</t>
  </si>
  <si>
    <t>10 день</t>
  </si>
  <si>
    <t>завтрак-2 </t>
  </si>
  <si>
    <t>сб. рец. 2004г. Рец. №138</t>
  </si>
  <si>
    <t>№ 255 СР 2010</t>
  </si>
  <si>
    <t xml:space="preserve">биточки рыбные </t>
  </si>
  <si>
    <t>полдник </t>
  </si>
  <si>
    <t>Согласовано:</t>
  </si>
  <si>
    <t>Утверждаю:</t>
  </si>
  <si>
    <t>Директор ОКОУ "Школа-интернат №3"</t>
  </si>
  <si>
    <t>ИП Евдокимов О.А.______</t>
  </si>
  <si>
    <t>Лежепеков А.Н.___________</t>
  </si>
  <si>
    <t>М.П.</t>
  </si>
  <si>
    <t>сб.рец.1996г.рец.120</t>
  </si>
  <si>
    <t xml:space="preserve">борщ из свежей капусты </t>
  </si>
  <si>
    <t>ср2011 544с</t>
  </si>
  <si>
    <t>салат из свеклы с огурцами солеными</t>
  </si>
  <si>
    <t>икра морковная</t>
  </si>
  <si>
    <t>сб.рец.2011 г. рец.№17 с.584</t>
  </si>
  <si>
    <t>плов  мясной</t>
  </si>
  <si>
    <t>сб.рец.1996 г. рец. №460</t>
  </si>
  <si>
    <t>котлета из кур</t>
  </si>
  <si>
    <t>куры отварные</t>
  </si>
  <si>
    <t>тефтели мясные из кур</t>
  </si>
  <si>
    <t>суп картофельный с гречневой крупой</t>
  </si>
  <si>
    <t xml:space="preserve">Кекс творожный </t>
  </si>
  <si>
    <t>сб.рец.1996  рец.№196</t>
  </si>
  <si>
    <t xml:space="preserve">Кекс столичный </t>
  </si>
  <si>
    <t xml:space="preserve">Пряник </t>
  </si>
  <si>
    <t xml:space="preserve"> «____»____________2023год</t>
  </si>
  <si>
    <t xml:space="preserve">ИТОГО за 10 дней </t>
  </si>
  <si>
    <t xml:space="preserve">Всего в среднем за 1 день </t>
  </si>
  <si>
    <t>салат из белокочанной капусты (с морковью)</t>
  </si>
  <si>
    <t>борщ с капустой и картофелем</t>
  </si>
  <si>
    <t>щи из свежей капусты со смет.</t>
  </si>
  <si>
    <t>щи из свежей капусты</t>
  </si>
  <si>
    <t>котлета мясная</t>
  </si>
  <si>
    <t xml:space="preserve">гуляш </t>
  </si>
  <si>
    <t xml:space="preserve">каша манная молочная  </t>
  </si>
  <si>
    <t>ПРИМЕРНОЕ ДЕСЯТИДНЕВНОЕ МЕНЮ  Для детей в возрасте 12-18лет</t>
  </si>
  <si>
    <t xml:space="preserve"> 
Энергетическая ценность, 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</si>
</sst>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6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2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6"/>
      <name val="Calibri"/>
      <family val="2"/>
      <charset val="204"/>
    </font>
    <font>
      <sz val="11"/>
      <name val="Times New Roman"/>
      <family val="1"/>
      <charset val="204"/>
    </font>
    <font>
      <sz val="8"/>
      <color rgb="FFFF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name val="Calibri"/>
      <family val="2"/>
      <charset val="204"/>
    </font>
    <font>
      <b/>
      <u/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wrapText="1"/>
    </xf>
    <xf numFmtId="0" fontId="17" fillId="0" borderId="0" xfId="0" applyFont="1"/>
    <xf numFmtId="0" fontId="18" fillId="2" borderId="2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wrapText="1"/>
    </xf>
    <xf numFmtId="0" fontId="18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20" fillId="2" borderId="2" xfId="0" applyFont="1" applyFill="1" applyBorder="1" applyAlignment="1">
      <alignment horizontal="left" wrapText="1"/>
    </xf>
    <xf numFmtId="0" fontId="21" fillId="2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 wrapText="1"/>
    </xf>
    <xf numFmtId="0" fontId="23" fillId="2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22" fillId="2" borderId="2" xfId="0" applyFont="1" applyFill="1" applyBorder="1" applyAlignment="1">
      <alignment wrapText="1"/>
    </xf>
    <xf numFmtId="0" fontId="24" fillId="2" borderId="2" xfId="0" applyFont="1" applyFill="1" applyBorder="1" applyAlignment="1">
      <alignment horizontal="left" wrapText="1"/>
    </xf>
    <xf numFmtId="164" fontId="25" fillId="0" borderId="2" xfId="0" applyNumberFormat="1" applyFont="1" applyBorder="1"/>
    <xf numFmtId="0" fontId="25" fillId="0" borderId="2" xfId="0" applyFont="1" applyBorder="1" applyAlignment="1">
      <alignment horizontal="center"/>
    </xf>
    <xf numFmtId="1" fontId="25" fillId="0" borderId="2" xfId="0" applyNumberFormat="1" applyFont="1" applyBorder="1" applyAlignment="1">
      <alignment horizontal="center"/>
    </xf>
    <xf numFmtId="164" fontId="25" fillId="0" borderId="2" xfId="0" applyNumberFormat="1" applyFont="1" applyBorder="1" applyAlignment="1">
      <alignment horizontal="center"/>
    </xf>
    <xf numFmtId="0" fontId="26" fillId="2" borderId="2" xfId="0" applyFont="1" applyFill="1" applyBorder="1" applyAlignment="1">
      <alignment horizontal="left" wrapText="1"/>
    </xf>
    <xf numFmtId="0" fontId="21" fillId="2" borderId="2" xfId="0" applyFont="1" applyFill="1" applyBorder="1" applyAlignment="1">
      <alignment wrapText="1"/>
    </xf>
    <xf numFmtId="0" fontId="23" fillId="2" borderId="2" xfId="0" applyFont="1" applyFill="1" applyBorder="1" applyAlignment="1">
      <alignment wrapText="1"/>
    </xf>
    <xf numFmtId="0" fontId="29" fillId="2" borderId="2" xfId="0" applyFont="1" applyFill="1" applyBorder="1" applyAlignment="1">
      <alignment horizontal="center" wrapText="1"/>
    </xf>
    <xf numFmtId="0" fontId="30" fillId="2" borderId="2" xfId="0" applyFont="1" applyFill="1" applyBorder="1" applyAlignment="1">
      <alignment horizontal="center" wrapText="1"/>
    </xf>
    <xf numFmtId="164" fontId="25" fillId="4" borderId="2" xfId="0" applyNumberFormat="1" applyFont="1" applyFill="1" applyBorder="1"/>
    <xf numFmtId="0" fontId="23" fillId="2" borderId="2" xfId="0" applyFont="1" applyFill="1" applyBorder="1" applyAlignment="1">
      <alignment horizontal="center" wrapText="1"/>
    </xf>
    <xf numFmtId="0" fontId="31" fillId="2" borderId="2" xfId="0" applyFont="1" applyFill="1" applyBorder="1" applyAlignment="1">
      <alignment horizontal="left" wrapText="1"/>
    </xf>
    <xf numFmtId="0" fontId="32" fillId="2" borderId="2" xfId="0" applyFont="1" applyFill="1" applyBorder="1" applyAlignment="1">
      <alignment horizontal="left" wrapText="1"/>
    </xf>
    <xf numFmtId="0" fontId="25" fillId="2" borderId="2" xfId="0" applyFont="1" applyFill="1" applyBorder="1" applyAlignment="1">
      <alignment horizontal="left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/>
    <xf numFmtId="0" fontId="33" fillId="2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justify" wrapText="1"/>
    </xf>
    <xf numFmtId="0" fontId="27" fillId="0" borderId="2" xfId="0" applyFont="1" applyBorder="1" applyAlignment="1">
      <alignment horizontal="right" wrapText="1"/>
    </xf>
    <xf numFmtId="0" fontId="35" fillId="0" borderId="2" xfId="0" applyFont="1" applyBorder="1" applyAlignment="1">
      <alignment horizontal="center" wrapText="1"/>
    </xf>
    <xf numFmtId="0" fontId="2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wrapText="1"/>
    </xf>
    <xf numFmtId="0" fontId="25" fillId="5" borderId="9" xfId="0" applyFont="1" applyFill="1" applyBorder="1"/>
    <xf numFmtId="0" fontId="36" fillId="5" borderId="9" xfId="0" applyFont="1" applyFill="1" applyBorder="1"/>
    <xf numFmtId="0" fontId="25" fillId="5" borderId="9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164" fontId="25" fillId="0" borderId="10" xfId="0" applyNumberFormat="1" applyFont="1" applyBorder="1"/>
    <xf numFmtId="1" fontId="25" fillId="0" borderId="10" xfId="0" applyNumberFormat="1" applyFont="1" applyBorder="1" applyAlignment="1">
      <alignment horizontal="center"/>
    </xf>
    <xf numFmtId="164" fontId="25" fillId="0" borderId="10" xfId="0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0" fontId="37" fillId="0" borderId="0" xfId="0" applyFont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right"/>
    </xf>
    <xf numFmtId="164" fontId="25" fillId="0" borderId="2" xfId="0" applyNumberFormat="1" applyFont="1" applyBorder="1" applyAlignment="1">
      <alignment wrapText="1"/>
    </xf>
    <xf numFmtId="164" fontId="22" fillId="2" borderId="2" xfId="0" applyNumberFormat="1" applyFont="1" applyFill="1" applyBorder="1" applyAlignment="1">
      <alignment horizontal="center" wrapText="1"/>
    </xf>
    <xf numFmtId="0" fontId="25" fillId="0" borderId="10" xfId="0" applyFont="1" applyBorder="1"/>
    <xf numFmtId="0" fontId="35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wrapText="1"/>
    </xf>
    <xf numFmtId="0" fontId="27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34" fillId="2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5"/>
  <sheetViews>
    <sheetView tabSelected="1" workbookViewId="0">
      <selection activeCell="B372" sqref="B372"/>
    </sheetView>
  </sheetViews>
  <sheetFormatPr defaultRowHeight="15" x14ac:dyDescent="0.25"/>
  <cols>
    <col min="1" max="1" width="12.85546875" style="27" customWidth="1"/>
    <col min="2" max="2" width="43.42578125" customWidth="1"/>
    <col min="3" max="3" width="7" customWidth="1"/>
    <col min="4" max="5" width="5.7109375" customWidth="1"/>
    <col min="6" max="6" width="7.28515625" customWidth="1"/>
    <col min="7" max="7" width="13.7109375" customWidth="1"/>
    <col min="8" max="14" width="5.7109375" customWidth="1"/>
  </cols>
  <sheetData>
    <row r="1" spans="1:14" ht="18.75" x14ac:dyDescent="0.3">
      <c r="A1" s="61" t="s">
        <v>135</v>
      </c>
      <c r="J1" s="61" t="s">
        <v>136</v>
      </c>
    </row>
    <row r="2" spans="1:14" x14ac:dyDescent="0.25">
      <c r="A2" s="62" t="s">
        <v>137</v>
      </c>
      <c r="J2" s="62" t="s">
        <v>138</v>
      </c>
    </row>
    <row r="3" spans="1:14" x14ac:dyDescent="0.25">
      <c r="A3" s="62" t="s">
        <v>139</v>
      </c>
      <c r="J3" s="62" t="s">
        <v>140</v>
      </c>
    </row>
    <row r="4" spans="1:14" x14ac:dyDescent="0.25">
      <c r="A4" s="63" t="s">
        <v>157</v>
      </c>
    </row>
    <row r="5" spans="1:14" x14ac:dyDescent="0.25">
      <c r="A5" t="s">
        <v>140</v>
      </c>
    </row>
    <row r="6" spans="1:14" ht="30" customHeight="1" x14ac:dyDescent="0.25">
      <c r="A6" s="89" t="s">
        <v>167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1:14" ht="15" customHeight="1" x14ac:dyDescent="0.3">
      <c r="A7" s="90" t="s">
        <v>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ht="16.5" customHeight="1" x14ac:dyDescent="0.25">
      <c r="A8" s="91" t="s">
        <v>1</v>
      </c>
      <c r="B8" s="91" t="s">
        <v>2</v>
      </c>
      <c r="C8" s="91" t="s">
        <v>3</v>
      </c>
      <c r="D8" s="91" t="s">
        <v>4</v>
      </c>
      <c r="E8" s="91"/>
      <c r="F8" s="91"/>
      <c r="G8" s="91" t="s">
        <v>168</v>
      </c>
      <c r="H8" s="91" t="s">
        <v>6</v>
      </c>
      <c r="I8" s="91"/>
      <c r="J8" s="91"/>
      <c r="K8" s="91" t="s">
        <v>7</v>
      </c>
      <c r="L8" s="91"/>
      <c r="M8" s="91"/>
      <c r="N8" s="91"/>
    </row>
    <row r="9" spans="1:14" ht="22.5" customHeight="1" x14ac:dyDescent="0.25">
      <c r="A9" s="91"/>
      <c r="B9" s="91"/>
      <c r="C9" s="91"/>
      <c r="D9" s="1" t="s">
        <v>8</v>
      </c>
      <c r="E9" s="1" t="s">
        <v>9</v>
      </c>
      <c r="F9" s="1" t="s">
        <v>10</v>
      </c>
      <c r="G9" s="91"/>
      <c r="H9" s="1" t="s">
        <v>11</v>
      </c>
      <c r="I9" s="1" t="s">
        <v>12</v>
      </c>
      <c r="J9" s="1" t="s">
        <v>13</v>
      </c>
      <c r="K9" s="1" t="s">
        <v>14</v>
      </c>
      <c r="L9" s="1" t="s">
        <v>15</v>
      </c>
      <c r="M9" s="1" t="s">
        <v>16</v>
      </c>
      <c r="N9" s="1" t="s">
        <v>17</v>
      </c>
    </row>
    <row r="10" spans="1:14" ht="15" customHeight="1" x14ac:dyDescent="0.25">
      <c r="A10" s="82" t="s">
        <v>18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4" ht="15" customHeight="1" x14ac:dyDescent="0.25">
      <c r="A11" s="6" t="s">
        <v>19</v>
      </c>
      <c r="B11" s="3" t="s">
        <v>20</v>
      </c>
      <c r="C11" s="4">
        <v>250</v>
      </c>
      <c r="D11" s="4">
        <v>7.9</v>
      </c>
      <c r="E11" s="4">
        <v>5.3</v>
      </c>
      <c r="F11" s="4">
        <v>40.875</v>
      </c>
      <c r="G11" s="4">
        <v>216</v>
      </c>
      <c r="H11" s="4">
        <v>0</v>
      </c>
      <c r="I11" s="4">
        <v>0.25</v>
      </c>
      <c r="J11" s="4">
        <v>10</v>
      </c>
      <c r="K11" s="4">
        <v>18.625</v>
      </c>
      <c r="L11" s="4">
        <v>20.625</v>
      </c>
      <c r="M11" s="4">
        <v>0.625</v>
      </c>
      <c r="N11" s="4">
        <v>0.75</v>
      </c>
    </row>
    <row r="12" spans="1:14" ht="15" customHeight="1" x14ac:dyDescent="0.25">
      <c r="A12" s="6" t="s">
        <v>21</v>
      </c>
      <c r="B12" s="7" t="s">
        <v>22</v>
      </c>
      <c r="C12" s="8">
        <v>200</v>
      </c>
      <c r="D12" s="8">
        <v>0.2</v>
      </c>
      <c r="E12" s="8">
        <v>0.05</v>
      </c>
      <c r="F12" s="8">
        <v>14</v>
      </c>
      <c r="G12" s="8">
        <v>57</v>
      </c>
      <c r="H12" s="8">
        <v>0.03</v>
      </c>
      <c r="I12" s="8">
        <v>0</v>
      </c>
      <c r="J12" s="8">
        <v>0.03</v>
      </c>
      <c r="K12" s="8">
        <v>9.67</v>
      </c>
      <c r="L12" s="8">
        <v>3.29</v>
      </c>
      <c r="M12" s="8">
        <v>0.04</v>
      </c>
      <c r="N12" s="8">
        <v>0.04</v>
      </c>
    </row>
    <row r="13" spans="1:14" ht="15" customHeight="1" x14ac:dyDescent="0.25">
      <c r="A13" s="6"/>
      <c r="B13" s="56" t="s">
        <v>23</v>
      </c>
      <c r="C13" s="42">
        <v>100</v>
      </c>
      <c r="D13" s="44">
        <v>7.6</v>
      </c>
      <c r="E13" s="44">
        <v>0.9</v>
      </c>
      <c r="F13" s="44">
        <v>46.7</v>
      </c>
      <c r="G13" s="44">
        <v>213.6</v>
      </c>
      <c r="H13" s="44">
        <v>0.41</v>
      </c>
      <c r="I13" s="44">
        <v>0.2</v>
      </c>
      <c r="J13" s="44">
        <v>0</v>
      </c>
      <c r="K13" s="44">
        <v>20</v>
      </c>
      <c r="L13" s="44">
        <v>28</v>
      </c>
      <c r="M13" s="44">
        <v>41</v>
      </c>
      <c r="N13" s="44">
        <v>1.3</v>
      </c>
    </row>
    <row r="14" spans="1:14" ht="15" customHeight="1" x14ac:dyDescent="0.25">
      <c r="A14" s="67" t="s">
        <v>26</v>
      </c>
      <c r="B14" s="66" t="s">
        <v>27</v>
      </c>
      <c r="C14" s="68">
        <v>15</v>
      </c>
      <c r="D14" s="68">
        <v>0.15</v>
      </c>
      <c r="E14" s="68">
        <v>11</v>
      </c>
      <c r="F14" s="68">
        <v>0.15</v>
      </c>
      <c r="G14" s="68">
        <v>99.3</v>
      </c>
      <c r="H14" s="68">
        <v>7.4999999999999997E-2</v>
      </c>
      <c r="I14" s="68">
        <v>0</v>
      </c>
      <c r="J14" s="68">
        <v>0</v>
      </c>
      <c r="K14" s="68">
        <v>3.3</v>
      </c>
      <c r="L14" s="68">
        <v>0.45</v>
      </c>
      <c r="M14" s="68">
        <v>2.85</v>
      </c>
      <c r="N14" s="68">
        <v>0.3</v>
      </c>
    </row>
    <row r="15" spans="1:14" ht="15" customHeight="1" x14ac:dyDescent="0.25">
      <c r="A15" s="67" t="s">
        <v>24</v>
      </c>
      <c r="B15" s="66" t="s">
        <v>25</v>
      </c>
      <c r="C15" s="68">
        <v>10</v>
      </c>
      <c r="D15" s="68">
        <v>2.2999999999999998</v>
      </c>
      <c r="E15" s="68">
        <v>3</v>
      </c>
      <c r="F15" s="68">
        <v>0</v>
      </c>
      <c r="G15" s="68">
        <v>37</v>
      </c>
      <c r="H15" s="68">
        <v>0.03</v>
      </c>
      <c r="I15" s="68">
        <v>0</v>
      </c>
      <c r="J15" s="68">
        <v>0.1</v>
      </c>
      <c r="K15" s="68">
        <v>120</v>
      </c>
      <c r="L15" s="68">
        <v>5.4</v>
      </c>
      <c r="M15" s="68">
        <v>76.8</v>
      </c>
      <c r="N15" s="68">
        <v>0.1</v>
      </c>
    </row>
    <row r="16" spans="1:14" ht="15" customHeight="1" x14ac:dyDescent="0.25">
      <c r="A16" s="9"/>
      <c r="B16" s="10" t="s">
        <v>28</v>
      </c>
      <c r="C16" s="11">
        <f>SUM(C11:C15)</f>
        <v>575</v>
      </c>
      <c r="D16" s="11">
        <f t="shared" ref="D16:N16" si="0">SUM(D11:D15)</f>
        <v>18.149999999999999</v>
      </c>
      <c r="E16" s="11">
        <f t="shared" si="0"/>
        <v>20.25</v>
      </c>
      <c r="F16" s="11">
        <f t="shared" si="0"/>
        <v>101.72500000000001</v>
      </c>
      <c r="G16" s="11">
        <f t="shared" si="0"/>
        <v>622.9</v>
      </c>
      <c r="H16" s="11">
        <f t="shared" si="0"/>
        <v>0.54499999999999993</v>
      </c>
      <c r="I16" s="11">
        <f t="shared" si="0"/>
        <v>0.45</v>
      </c>
      <c r="J16" s="11">
        <f t="shared" si="0"/>
        <v>10.129999999999999</v>
      </c>
      <c r="K16" s="11">
        <f>SUM(K11:K15)</f>
        <v>171.595</v>
      </c>
      <c r="L16" s="11">
        <f t="shared" si="0"/>
        <v>57.765000000000001</v>
      </c>
      <c r="M16" s="11">
        <f t="shared" si="0"/>
        <v>121.315</v>
      </c>
      <c r="N16" s="11">
        <f t="shared" si="0"/>
        <v>2.4899999999999998</v>
      </c>
    </row>
    <row r="17" spans="1:14" ht="15" customHeight="1" x14ac:dyDescent="0.25">
      <c r="A17" s="82" t="s">
        <v>29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5" customHeight="1" x14ac:dyDescent="0.25">
      <c r="A18" s="6"/>
      <c r="B18" s="3" t="s">
        <v>30</v>
      </c>
      <c r="C18" s="4">
        <v>300</v>
      </c>
      <c r="D18" s="4">
        <v>1.8</v>
      </c>
      <c r="E18" s="4">
        <v>0</v>
      </c>
      <c r="F18" s="4">
        <v>20.9</v>
      </c>
      <c r="G18" s="4">
        <v>117</v>
      </c>
      <c r="H18" s="4">
        <v>0.09</v>
      </c>
      <c r="I18" s="4">
        <v>0.04</v>
      </c>
      <c r="J18" s="4">
        <v>40</v>
      </c>
      <c r="K18" s="5">
        <v>20</v>
      </c>
      <c r="L18" s="5">
        <v>0</v>
      </c>
      <c r="M18" s="4">
        <v>12</v>
      </c>
      <c r="N18" s="4">
        <v>0.6</v>
      </c>
    </row>
    <row r="19" spans="1:14" ht="15" customHeight="1" x14ac:dyDescent="0.25">
      <c r="A19" s="14"/>
      <c r="B19" s="15" t="s">
        <v>28</v>
      </c>
      <c r="C19" s="64">
        <f t="shared" ref="C19:M19" si="1">C18</f>
        <v>300</v>
      </c>
      <c r="D19" s="64">
        <f t="shared" si="1"/>
        <v>1.8</v>
      </c>
      <c r="E19" s="64">
        <f t="shared" si="1"/>
        <v>0</v>
      </c>
      <c r="F19" s="64">
        <f t="shared" si="1"/>
        <v>20.9</v>
      </c>
      <c r="G19" s="64">
        <f t="shared" si="1"/>
        <v>117</v>
      </c>
      <c r="H19" s="64">
        <f t="shared" si="1"/>
        <v>0.09</v>
      </c>
      <c r="I19" s="64">
        <f t="shared" si="1"/>
        <v>0.04</v>
      </c>
      <c r="J19" s="64">
        <f t="shared" si="1"/>
        <v>40</v>
      </c>
      <c r="K19" s="64">
        <f t="shared" si="1"/>
        <v>20</v>
      </c>
      <c r="L19" s="64">
        <f t="shared" si="1"/>
        <v>0</v>
      </c>
      <c r="M19" s="64">
        <f t="shared" si="1"/>
        <v>12</v>
      </c>
      <c r="N19" s="64">
        <f>N18</f>
        <v>0.6</v>
      </c>
    </row>
    <row r="20" spans="1:14" ht="15" customHeight="1" x14ac:dyDescent="0.25">
      <c r="A20" s="82" t="s">
        <v>31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1:14" ht="15" customHeight="1" x14ac:dyDescent="0.25">
      <c r="A21" s="6" t="s">
        <v>32</v>
      </c>
      <c r="B21" s="78" t="s">
        <v>160</v>
      </c>
      <c r="C21" s="43">
        <v>100</v>
      </c>
      <c r="D21" s="44">
        <v>1.41</v>
      </c>
      <c r="E21" s="44">
        <v>5.08</v>
      </c>
      <c r="F21" s="44">
        <v>9.02</v>
      </c>
      <c r="G21" s="44">
        <v>87.4</v>
      </c>
      <c r="H21" s="44">
        <v>0.03</v>
      </c>
      <c r="I21" s="44">
        <v>32.450000000000003</v>
      </c>
      <c r="J21" s="44">
        <v>0</v>
      </c>
      <c r="K21" s="44">
        <v>37.369999999999997</v>
      </c>
      <c r="L21" s="44">
        <v>27.61</v>
      </c>
      <c r="M21" s="44">
        <v>15.16</v>
      </c>
      <c r="N21" s="44">
        <v>0.51</v>
      </c>
    </row>
    <row r="22" spans="1:14" ht="15" customHeight="1" x14ac:dyDescent="0.25">
      <c r="A22" s="6" t="s">
        <v>33</v>
      </c>
      <c r="B22" s="41" t="s">
        <v>110</v>
      </c>
      <c r="C22" s="43">
        <v>300</v>
      </c>
      <c r="D22" s="44">
        <v>6.59</v>
      </c>
      <c r="E22" s="44">
        <v>6.34</v>
      </c>
      <c r="F22" s="44">
        <v>19.600000000000001</v>
      </c>
      <c r="G22" s="44">
        <v>161.69999999999999</v>
      </c>
      <c r="H22" s="44">
        <v>0.28000000000000003</v>
      </c>
      <c r="I22" s="44">
        <v>6.98</v>
      </c>
      <c r="J22" s="44">
        <v>0</v>
      </c>
      <c r="K22" s="44">
        <v>45.7</v>
      </c>
      <c r="L22" s="44">
        <v>104.62</v>
      </c>
      <c r="M22" s="44">
        <v>42.36</v>
      </c>
      <c r="N22" s="44">
        <v>2.44</v>
      </c>
    </row>
    <row r="23" spans="1:14" ht="15" customHeight="1" x14ac:dyDescent="0.25">
      <c r="A23" s="6" t="s">
        <v>34</v>
      </c>
      <c r="B23" s="3" t="s">
        <v>35</v>
      </c>
      <c r="C23" s="12">
        <v>100</v>
      </c>
      <c r="D23" s="12">
        <v>11.7</v>
      </c>
      <c r="E23" s="12">
        <v>10</v>
      </c>
      <c r="F23" s="12">
        <v>10.7</v>
      </c>
      <c r="G23" s="12">
        <v>146</v>
      </c>
      <c r="H23" s="12">
        <v>0</v>
      </c>
      <c r="I23" s="12">
        <v>0.11</v>
      </c>
      <c r="J23" s="12">
        <v>0</v>
      </c>
      <c r="K23" s="12">
        <v>31.2</v>
      </c>
      <c r="L23" s="12">
        <v>22.64</v>
      </c>
      <c r="M23" s="12">
        <v>123</v>
      </c>
      <c r="N23" s="12">
        <v>1.86</v>
      </c>
    </row>
    <row r="24" spans="1:14" ht="15" customHeight="1" x14ac:dyDescent="0.25">
      <c r="A24" s="6" t="s">
        <v>83</v>
      </c>
      <c r="B24" s="3" t="s">
        <v>84</v>
      </c>
      <c r="C24" s="48">
        <v>100</v>
      </c>
      <c r="D24" s="48">
        <v>8.14</v>
      </c>
      <c r="E24" s="48">
        <v>6.64</v>
      </c>
      <c r="F24" s="48">
        <v>13.97</v>
      </c>
      <c r="G24" s="48">
        <v>133.22</v>
      </c>
      <c r="H24" s="48">
        <v>0</v>
      </c>
      <c r="I24" s="48">
        <v>0</v>
      </c>
      <c r="J24" s="48">
        <v>0.78</v>
      </c>
      <c r="K24" s="48">
        <v>0.02</v>
      </c>
      <c r="L24" s="48">
        <v>0</v>
      </c>
      <c r="M24" s="48">
        <v>0</v>
      </c>
      <c r="N24" s="48">
        <v>0.2</v>
      </c>
    </row>
    <row r="25" spans="1:14" ht="15" customHeight="1" x14ac:dyDescent="0.25">
      <c r="A25" s="6" t="s">
        <v>46</v>
      </c>
      <c r="B25" s="41" t="s">
        <v>47</v>
      </c>
      <c r="C25" s="43">
        <v>180</v>
      </c>
      <c r="D25" s="44">
        <v>6.62</v>
      </c>
      <c r="E25" s="44">
        <v>5.42</v>
      </c>
      <c r="F25" s="44">
        <v>31.73</v>
      </c>
      <c r="G25" s="44">
        <v>202.14</v>
      </c>
      <c r="H25" s="44">
        <v>7.0000000000000007E-2</v>
      </c>
      <c r="I25" s="44">
        <v>0</v>
      </c>
      <c r="J25" s="44">
        <v>25.2</v>
      </c>
      <c r="K25" s="44">
        <v>5.83</v>
      </c>
      <c r="L25" s="44">
        <v>44.6</v>
      </c>
      <c r="M25" s="44">
        <v>25.34</v>
      </c>
      <c r="N25" s="44">
        <v>1.33</v>
      </c>
    </row>
    <row r="26" spans="1:14" ht="15" customHeight="1" x14ac:dyDescent="0.25">
      <c r="A26" s="6" t="s">
        <v>38</v>
      </c>
      <c r="B26" s="3" t="s">
        <v>39</v>
      </c>
      <c r="C26" s="12">
        <v>200</v>
      </c>
      <c r="D26" s="12">
        <v>0</v>
      </c>
      <c r="E26" s="12">
        <v>0</v>
      </c>
      <c r="F26" s="12">
        <v>9.98</v>
      </c>
      <c r="G26" s="12">
        <v>104</v>
      </c>
      <c r="H26" s="12">
        <v>0</v>
      </c>
      <c r="I26" s="12">
        <v>0.04</v>
      </c>
      <c r="J26" s="12">
        <v>3.6</v>
      </c>
      <c r="K26" s="12">
        <v>20</v>
      </c>
      <c r="L26" s="12">
        <v>0</v>
      </c>
      <c r="M26" s="12">
        <v>12</v>
      </c>
      <c r="N26" s="12">
        <v>0.4</v>
      </c>
    </row>
    <row r="27" spans="1:14" ht="15" customHeight="1" x14ac:dyDescent="0.25">
      <c r="A27" s="6"/>
      <c r="B27" s="56" t="s">
        <v>40</v>
      </c>
      <c r="C27" s="42">
        <v>70</v>
      </c>
      <c r="D27" s="44">
        <v>5.95</v>
      </c>
      <c r="E27" s="44">
        <v>2.31</v>
      </c>
      <c r="F27" s="44">
        <v>29.75</v>
      </c>
      <c r="G27" s="44">
        <v>181.3</v>
      </c>
      <c r="H27" s="44">
        <v>0.3</v>
      </c>
      <c r="I27" s="44">
        <v>0.28000000000000003</v>
      </c>
      <c r="J27" s="44">
        <v>0</v>
      </c>
      <c r="K27" s="44">
        <v>51.1</v>
      </c>
      <c r="L27" s="44">
        <v>87.5</v>
      </c>
      <c r="M27" s="44">
        <v>28</v>
      </c>
      <c r="N27" s="44">
        <v>1.98</v>
      </c>
    </row>
    <row r="28" spans="1:14" ht="15" customHeight="1" x14ac:dyDescent="0.25">
      <c r="A28" s="14"/>
      <c r="B28" s="15" t="s">
        <v>28</v>
      </c>
      <c r="C28" s="15">
        <f t="shared" ref="C28:M28" si="2">SUM(C21:C27)</f>
        <v>1050</v>
      </c>
      <c r="D28" s="15">
        <f t="shared" si="2"/>
        <v>40.410000000000004</v>
      </c>
      <c r="E28" s="15">
        <f t="shared" si="2"/>
        <v>35.790000000000006</v>
      </c>
      <c r="F28" s="15">
        <f t="shared" si="2"/>
        <v>124.75</v>
      </c>
      <c r="G28" s="15">
        <f t="shared" si="2"/>
        <v>1015.76</v>
      </c>
      <c r="H28" s="15">
        <f t="shared" si="2"/>
        <v>0.68</v>
      </c>
      <c r="I28" s="15">
        <f t="shared" si="2"/>
        <v>39.860000000000007</v>
      </c>
      <c r="J28" s="15">
        <f t="shared" si="2"/>
        <v>29.580000000000002</v>
      </c>
      <c r="K28" s="15">
        <f>SUM(K21:K27)</f>
        <v>191.22</v>
      </c>
      <c r="L28" s="15">
        <f t="shared" si="2"/>
        <v>286.97000000000003</v>
      </c>
      <c r="M28" s="15">
        <f t="shared" si="2"/>
        <v>245.85999999999999</v>
      </c>
      <c r="N28" s="15">
        <f>SUM(N21:N27)</f>
        <v>8.7200000000000006</v>
      </c>
    </row>
    <row r="29" spans="1:14" ht="15" customHeight="1" x14ac:dyDescent="0.25">
      <c r="A29" s="83" t="s">
        <v>42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5" customHeight="1" x14ac:dyDescent="0.25">
      <c r="A30" s="6" t="s">
        <v>43</v>
      </c>
      <c r="B30" s="3" t="s">
        <v>44</v>
      </c>
      <c r="C30" s="4">
        <v>200</v>
      </c>
      <c r="D30" s="4">
        <v>1</v>
      </c>
      <c r="E30" s="4">
        <v>0</v>
      </c>
      <c r="F30" s="5">
        <v>8.4</v>
      </c>
      <c r="G30" s="4">
        <v>64</v>
      </c>
      <c r="H30" s="12">
        <v>0</v>
      </c>
      <c r="I30" s="13">
        <v>0.08</v>
      </c>
      <c r="J30" s="12">
        <v>80</v>
      </c>
      <c r="K30" s="13">
        <v>36</v>
      </c>
      <c r="L30" s="13">
        <v>0</v>
      </c>
      <c r="M30" s="13">
        <v>26</v>
      </c>
      <c r="N30" s="13">
        <v>0.6</v>
      </c>
    </row>
    <row r="31" spans="1:14" ht="15" customHeight="1" x14ac:dyDescent="0.25">
      <c r="A31" s="6" t="s">
        <v>154</v>
      </c>
      <c r="B31" s="3" t="s">
        <v>155</v>
      </c>
      <c r="C31" s="12">
        <v>85</v>
      </c>
      <c r="D31" s="12">
        <v>5.5</v>
      </c>
      <c r="E31" s="12">
        <v>19</v>
      </c>
      <c r="F31" s="12">
        <v>54</v>
      </c>
      <c r="G31" s="12">
        <v>434.04</v>
      </c>
      <c r="H31" s="12">
        <v>176.3</v>
      </c>
      <c r="I31" s="12">
        <v>0.1</v>
      </c>
      <c r="J31" s="12">
        <v>0</v>
      </c>
      <c r="K31" s="12">
        <v>33.700000000000003</v>
      </c>
      <c r="L31" s="12">
        <v>14.9</v>
      </c>
      <c r="M31" s="12">
        <v>85.8</v>
      </c>
      <c r="N31" s="12">
        <v>1.5</v>
      </c>
    </row>
    <row r="32" spans="1:14" ht="15" customHeight="1" x14ac:dyDescent="0.25">
      <c r="A32" s="14"/>
      <c r="B32" s="15" t="s">
        <v>28</v>
      </c>
      <c r="C32" s="17">
        <f>SUM(C30:C31)</f>
        <v>285</v>
      </c>
      <c r="D32" s="17">
        <f t="shared" ref="D32:N32" si="3">SUM(D30:D31)</f>
        <v>6.5</v>
      </c>
      <c r="E32" s="17">
        <f t="shared" si="3"/>
        <v>19</v>
      </c>
      <c r="F32" s="17">
        <f t="shared" si="3"/>
        <v>62.4</v>
      </c>
      <c r="G32" s="17">
        <f t="shared" si="3"/>
        <v>498.04</v>
      </c>
      <c r="H32" s="17">
        <f t="shared" si="3"/>
        <v>176.3</v>
      </c>
      <c r="I32" s="17">
        <f t="shared" si="3"/>
        <v>0.18</v>
      </c>
      <c r="J32" s="17">
        <f t="shared" si="3"/>
        <v>80</v>
      </c>
      <c r="K32" s="17">
        <f t="shared" si="3"/>
        <v>69.7</v>
      </c>
      <c r="L32" s="17">
        <f t="shared" si="3"/>
        <v>14.9</v>
      </c>
      <c r="M32" s="17">
        <f t="shared" si="3"/>
        <v>111.8</v>
      </c>
      <c r="N32" s="17">
        <f t="shared" si="3"/>
        <v>2.1</v>
      </c>
    </row>
    <row r="33" spans="1:14" ht="15" customHeight="1" x14ac:dyDescent="0.25">
      <c r="A33" s="82" t="s">
        <v>45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1:14" ht="15" customHeight="1" x14ac:dyDescent="0.25">
      <c r="A34" s="6" t="s">
        <v>34</v>
      </c>
      <c r="B34" s="3" t="s">
        <v>126</v>
      </c>
      <c r="C34" s="4">
        <v>100</v>
      </c>
      <c r="D34" s="4">
        <v>10.7</v>
      </c>
      <c r="E34" s="4">
        <v>0.8</v>
      </c>
      <c r="F34" s="4">
        <v>0.4</v>
      </c>
      <c r="G34" s="4">
        <v>151</v>
      </c>
      <c r="H34" s="4">
        <v>0</v>
      </c>
      <c r="I34" s="4">
        <v>0.11</v>
      </c>
      <c r="J34" s="4">
        <v>0</v>
      </c>
      <c r="K34" s="4">
        <v>31.2</v>
      </c>
      <c r="L34" s="4">
        <v>22.64</v>
      </c>
      <c r="M34" s="4">
        <v>123</v>
      </c>
      <c r="N34" s="4">
        <v>1.86</v>
      </c>
    </row>
    <row r="35" spans="1:14" ht="15" customHeight="1" x14ac:dyDescent="0.25">
      <c r="A35" s="6" t="s">
        <v>36</v>
      </c>
      <c r="B35" s="3" t="s">
        <v>37</v>
      </c>
      <c r="C35" s="12">
        <v>200</v>
      </c>
      <c r="D35" s="12">
        <v>9.6</v>
      </c>
      <c r="E35" s="12">
        <v>9.9</v>
      </c>
      <c r="F35" s="12">
        <v>43.11</v>
      </c>
      <c r="G35" s="12">
        <v>370</v>
      </c>
      <c r="H35" s="12">
        <v>8.7999999999999995E-2</v>
      </c>
      <c r="I35" s="12">
        <v>0.66</v>
      </c>
      <c r="J35" s="12">
        <v>35.93</v>
      </c>
      <c r="K35" s="12">
        <v>91.77</v>
      </c>
      <c r="L35" s="12">
        <v>47.02</v>
      </c>
      <c r="M35" s="12">
        <v>218.88</v>
      </c>
      <c r="N35" s="12">
        <v>0</v>
      </c>
    </row>
    <row r="36" spans="1:14" ht="15" customHeight="1" x14ac:dyDescent="0.25">
      <c r="A36" s="16"/>
      <c r="B36" s="3" t="s">
        <v>40</v>
      </c>
      <c r="C36" s="4">
        <v>50</v>
      </c>
      <c r="D36" s="4">
        <v>2</v>
      </c>
      <c r="E36" s="4">
        <v>0.375</v>
      </c>
      <c r="F36" s="4">
        <v>13.6</v>
      </c>
      <c r="G36" s="4">
        <v>59.25</v>
      </c>
      <c r="H36" s="4">
        <v>0</v>
      </c>
      <c r="I36" s="4">
        <v>4.4999999999999998E-2</v>
      </c>
      <c r="J36" s="4">
        <v>0</v>
      </c>
      <c r="K36" s="4">
        <v>10.5</v>
      </c>
      <c r="L36" s="4">
        <v>9.5</v>
      </c>
      <c r="M36" s="4">
        <v>43.5</v>
      </c>
      <c r="N36" s="4">
        <v>1</v>
      </c>
    </row>
    <row r="37" spans="1:14" ht="15" customHeight="1" x14ac:dyDescent="0.25">
      <c r="A37" s="16"/>
      <c r="B37" s="3" t="s">
        <v>23</v>
      </c>
      <c r="C37" s="4">
        <v>50</v>
      </c>
      <c r="D37" s="4">
        <v>2.31</v>
      </c>
      <c r="E37" s="4">
        <v>0.4</v>
      </c>
      <c r="F37" s="4">
        <v>10.3</v>
      </c>
      <c r="G37" s="4">
        <v>56.85</v>
      </c>
      <c r="H37" s="4">
        <v>0</v>
      </c>
      <c r="I37" s="4">
        <v>0.06</v>
      </c>
      <c r="J37" s="4">
        <v>0</v>
      </c>
      <c r="K37" s="4">
        <v>10</v>
      </c>
      <c r="L37" s="4">
        <v>14</v>
      </c>
      <c r="M37" s="4">
        <v>34.4</v>
      </c>
      <c r="N37" s="4">
        <v>0.64</v>
      </c>
    </row>
    <row r="38" spans="1:14" ht="15" customHeight="1" x14ac:dyDescent="0.25">
      <c r="A38" s="6" t="s">
        <v>21</v>
      </c>
      <c r="B38" s="13" t="s">
        <v>22</v>
      </c>
      <c r="C38" s="12">
        <v>200</v>
      </c>
      <c r="D38" s="12">
        <v>0.2</v>
      </c>
      <c r="E38" s="12">
        <v>0.05</v>
      </c>
      <c r="F38" s="12">
        <v>13</v>
      </c>
      <c r="G38" s="12">
        <v>57</v>
      </c>
      <c r="H38" s="12">
        <v>0.03</v>
      </c>
      <c r="I38" s="12">
        <v>0</v>
      </c>
      <c r="J38" s="12">
        <v>0.03</v>
      </c>
      <c r="K38" s="12">
        <v>9.67</v>
      </c>
      <c r="L38" s="12">
        <v>3.29</v>
      </c>
      <c r="M38" s="12">
        <v>0.04</v>
      </c>
      <c r="N38" s="12">
        <v>0.04</v>
      </c>
    </row>
    <row r="39" spans="1:14" ht="15" customHeight="1" x14ac:dyDescent="0.25">
      <c r="A39" s="14"/>
      <c r="B39" s="22" t="s">
        <v>28</v>
      </c>
      <c r="C39" s="23">
        <f t="shared" ref="C39:N39" si="4">SUM(C34:C38)</f>
        <v>600</v>
      </c>
      <c r="D39" s="23">
        <f t="shared" si="4"/>
        <v>24.809999999999995</v>
      </c>
      <c r="E39" s="23">
        <f t="shared" si="4"/>
        <v>11.525000000000002</v>
      </c>
      <c r="F39" s="23">
        <f t="shared" si="4"/>
        <v>80.41</v>
      </c>
      <c r="G39" s="23">
        <f t="shared" si="4"/>
        <v>694.1</v>
      </c>
      <c r="H39" s="23">
        <f t="shared" si="4"/>
        <v>0.11799999999999999</v>
      </c>
      <c r="I39" s="23">
        <f t="shared" si="4"/>
        <v>0.875</v>
      </c>
      <c r="J39" s="23">
        <f t="shared" si="4"/>
        <v>35.96</v>
      </c>
      <c r="K39" s="23">
        <f t="shared" si="4"/>
        <v>153.13999999999999</v>
      </c>
      <c r="L39" s="23">
        <f t="shared" si="4"/>
        <v>96.45</v>
      </c>
      <c r="M39" s="23">
        <f t="shared" si="4"/>
        <v>419.82</v>
      </c>
      <c r="N39" s="23">
        <f t="shared" si="4"/>
        <v>3.5400000000000005</v>
      </c>
    </row>
    <row r="40" spans="1:14" ht="15" customHeight="1" x14ac:dyDescent="0.25">
      <c r="A40" s="86" t="s">
        <v>48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</row>
    <row r="41" spans="1:14" ht="15" customHeight="1" x14ac:dyDescent="0.25">
      <c r="A41" s="6"/>
      <c r="B41" s="3" t="s">
        <v>124</v>
      </c>
      <c r="C41" s="4">
        <v>200</v>
      </c>
      <c r="D41" s="4">
        <v>5.6</v>
      </c>
      <c r="E41" s="4">
        <v>6.4</v>
      </c>
      <c r="F41" s="4">
        <v>9.4</v>
      </c>
      <c r="G41" s="4">
        <v>96</v>
      </c>
      <c r="H41" s="4">
        <v>0</v>
      </c>
      <c r="I41" s="4">
        <v>0.18</v>
      </c>
      <c r="J41" s="4">
        <v>10</v>
      </c>
      <c r="K41" s="4">
        <v>280</v>
      </c>
      <c r="L41" s="4">
        <v>16</v>
      </c>
      <c r="M41" s="4">
        <v>130</v>
      </c>
      <c r="N41" s="4">
        <v>0.04</v>
      </c>
    </row>
    <row r="42" spans="1:14" ht="15" customHeight="1" x14ac:dyDescent="0.25">
      <c r="A42" s="40"/>
      <c r="B42" s="3" t="s">
        <v>41</v>
      </c>
      <c r="C42" s="4">
        <v>40</v>
      </c>
      <c r="D42" s="4">
        <v>1.96</v>
      </c>
      <c r="E42" s="5">
        <v>12.64</v>
      </c>
      <c r="F42" s="5">
        <v>25.72</v>
      </c>
      <c r="G42" s="4">
        <v>165.12</v>
      </c>
      <c r="H42" s="4">
        <v>2.8</v>
      </c>
      <c r="I42" s="4">
        <v>0.02</v>
      </c>
      <c r="J42" s="5">
        <v>0</v>
      </c>
      <c r="K42" s="5">
        <v>3.2</v>
      </c>
      <c r="L42" s="5">
        <v>2.4</v>
      </c>
      <c r="M42" s="4">
        <v>16.8</v>
      </c>
      <c r="N42" s="4">
        <v>0.24</v>
      </c>
    </row>
    <row r="43" spans="1:14" ht="15" customHeight="1" x14ac:dyDescent="0.25">
      <c r="A43" s="14"/>
      <c r="B43" s="22" t="s">
        <v>28</v>
      </c>
      <c r="C43" s="24">
        <v>200</v>
      </c>
      <c r="D43" s="24">
        <v>5.8</v>
      </c>
      <c r="E43" s="24">
        <v>5</v>
      </c>
      <c r="F43" s="24">
        <v>8</v>
      </c>
      <c r="G43" s="24">
        <v>106</v>
      </c>
      <c r="H43" s="24">
        <v>0.04</v>
      </c>
      <c r="I43" s="24">
        <v>0.08</v>
      </c>
      <c r="J43" s="24">
        <v>1.4</v>
      </c>
      <c r="K43" s="24">
        <v>240</v>
      </c>
      <c r="L43" s="24">
        <v>28</v>
      </c>
      <c r="M43" s="24">
        <v>190</v>
      </c>
      <c r="N43" s="24">
        <v>0.2</v>
      </c>
    </row>
    <row r="44" spans="1:14" ht="15" customHeight="1" thickBot="1" x14ac:dyDescent="0.3">
      <c r="A44" s="6"/>
      <c r="B44" s="25" t="s">
        <v>50</v>
      </c>
      <c r="C44" s="26">
        <f t="shared" ref="C44:N44" si="5">C16+C19+C28+C32+C39+C43</f>
        <v>3010</v>
      </c>
      <c r="D44" s="26">
        <f t="shared" si="5"/>
        <v>97.469999999999985</v>
      </c>
      <c r="E44" s="26">
        <f t="shared" si="5"/>
        <v>91.565000000000012</v>
      </c>
      <c r="F44" s="26">
        <f t="shared" si="5"/>
        <v>398.18499999999995</v>
      </c>
      <c r="G44" s="26">
        <f t="shared" si="5"/>
        <v>3053.7999999999997</v>
      </c>
      <c r="H44" s="26">
        <f t="shared" si="5"/>
        <v>177.773</v>
      </c>
      <c r="I44" s="26">
        <f t="shared" si="5"/>
        <v>41.485000000000007</v>
      </c>
      <c r="J44" s="26">
        <f t="shared" si="5"/>
        <v>197.07</v>
      </c>
      <c r="K44" s="26">
        <f t="shared" si="5"/>
        <v>845.65499999999997</v>
      </c>
      <c r="L44" s="26">
        <f t="shared" si="5"/>
        <v>484.08499999999998</v>
      </c>
      <c r="M44" s="26">
        <f t="shared" si="5"/>
        <v>1100.7950000000001</v>
      </c>
      <c r="N44" s="26">
        <f t="shared" si="5"/>
        <v>17.649999999999999</v>
      </c>
    </row>
    <row r="45" spans="1:14" x14ac:dyDescent="0.25">
      <c r="A45" s="93" t="s">
        <v>51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5"/>
    </row>
    <row r="46" spans="1:14" ht="27.75" customHeight="1" x14ac:dyDescent="0.25">
      <c r="A46" s="91" t="s">
        <v>1</v>
      </c>
      <c r="B46" s="91" t="s">
        <v>2</v>
      </c>
      <c r="C46" s="91" t="s">
        <v>3</v>
      </c>
      <c r="D46" s="91" t="s">
        <v>4</v>
      </c>
      <c r="E46" s="91"/>
      <c r="F46" s="91"/>
      <c r="G46" s="91" t="s">
        <v>168</v>
      </c>
      <c r="H46" s="91" t="s">
        <v>6</v>
      </c>
      <c r="I46" s="91"/>
      <c r="J46" s="91"/>
      <c r="K46" s="91" t="s">
        <v>7</v>
      </c>
      <c r="L46" s="91"/>
      <c r="M46" s="91"/>
      <c r="N46" s="91"/>
    </row>
    <row r="47" spans="1:14" ht="19.5" customHeight="1" x14ac:dyDescent="0.25">
      <c r="A47" s="91"/>
      <c r="B47" s="91"/>
      <c r="C47" s="91"/>
      <c r="D47" s="1" t="s">
        <v>8</v>
      </c>
      <c r="E47" s="1" t="s">
        <v>9</v>
      </c>
      <c r="F47" s="1" t="s">
        <v>10</v>
      </c>
      <c r="G47" s="91"/>
      <c r="H47" s="1" t="s">
        <v>11</v>
      </c>
      <c r="I47" s="1" t="s">
        <v>12</v>
      </c>
      <c r="J47" s="1" t="s">
        <v>13</v>
      </c>
      <c r="K47" s="1" t="s">
        <v>14</v>
      </c>
      <c r="L47" s="1" t="s">
        <v>15</v>
      </c>
      <c r="M47" s="1" t="s">
        <v>16</v>
      </c>
      <c r="N47" s="1" t="s">
        <v>17</v>
      </c>
    </row>
    <row r="48" spans="1:14" x14ac:dyDescent="0.25">
      <c r="A48" s="92" t="s">
        <v>18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</row>
    <row r="49" spans="1:14" x14ac:dyDescent="0.25">
      <c r="A49" s="6" t="s">
        <v>68</v>
      </c>
      <c r="B49" s="3" t="s">
        <v>69</v>
      </c>
      <c r="C49" s="20">
        <v>250</v>
      </c>
      <c r="D49" s="21">
        <v>7.19</v>
      </c>
      <c r="E49" s="21">
        <v>6.51</v>
      </c>
      <c r="F49" s="21">
        <v>23.55</v>
      </c>
      <c r="G49" s="21">
        <v>181.5</v>
      </c>
      <c r="H49" s="21">
        <v>202.03</v>
      </c>
      <c r="I49" s="21">
        <v>30.18</v>
      </c>
      <c r="J49" s="21">
        <v>172.48</v>
      </c>
      <c r="K49" s="21">
        <v>0.64</v>
      </c>
      <c r="L49" s="21">
        <v>0.11</v>
      </c>
      <c r="M49" s="21">
        <v>1.1399999999999999</v>
      </c>
      <c r="N49" s="21">
        <v>38.25</v>
      </c>
    </row>
    <row r="50" spans="1:14" x14ac:dyDescent="0.25">
      <c r="A50" s="6" t="s">
        <v>21</v>
      </c>
      <c r="B50" s="7" t="s">
        <v>22</v>
      </c>
      <c r="C50" s="28">
        <v>200</v>
      </c>
      <c r="D50" s="28">
        <v>0.2</v>
      </c>
      <c r="E50" s="28">
        <v>0.05</v>
      </c>
      <c r="F50" s="29">
        <v>15.01</v>
      </c>
      <c r="G50" s="28">
        <v>57</v>
      </c>
      <c r="H50" s="28">
        <v>0.03</v>
      </c>
      <c r="I50" s="28">
        <v>0</v>
      </c>
      <c r="J50" s="28">
        <v>0.03</v>
      </c>
      <c r="K50" s="28">
        <v>9.67</v>
      </c>
      <c r="L50" s="28">
        <v>3.29</v>
      </c>
      <c r="M50" s="28">
        <v>0.04</v>
      </c>
      <c r="N50" s="30">
        <v>0.04</v>
      </c>
    </row>
    <row r="51" spans="1:14" x14ac:dyDescent="0.25">
      <c r="A51" s="6"/>
      <c r="B51" s="56" t="s">
        <v>23</v>
      </c>
      <c r="C51" s="42">
        <v>100</v>
      </c>
      <c r="D51" s="44">
        <v>7.6</v>
      </c>
      <c r="E51" s="44">
        <v>0.9</v>
      </c>
      <c r="F51" s="44">
        <v>46.7</v>
      </c>
      <c r="G51" s="44">
        <v>213.6</v>
      </c>
      <c r="H51" s="44">
        <v>0.41</v>
      </c>
      <c r="I51" s="44">
        <v>0.2</v>
      </c>
      <c r="J51" s="44">
        <v>0</v>
      </c>
      <c r="K51" s="44">
        <v>20</v>
      </c>
      <c r="L51" s="44">
        <v>28</v>
      </c>
      <c r="M51" s="44">
        <v>41</v>
      </c>
      <c r="N51" s="44">
        <v>1.3</v>
      </c>
    </row>
    <row r="52" spans="1:14" x14ac:dyDescent="0.25">
      <c r="A52" s="6" t="s">
        <v>26</v>
      </c>
      <c r="B52" s="66" t="s">
        <v>27</v>
      </c>
      <c r="C52" s="68">
        <v>15</v>
      </c>
      <c r="D52" s="68">
        <v>0.15</v>
      </c>
      <c r="E52" s="68">
        <v>11</v>
      </c>
      <c r="F52" s="68">
        <v>0.15</v>
      </c>
      <c r="G52" s="68">
        <v>99.3</v>
      </c>
      <c r="H52" s="68">
        <v>7.4999999999999997E-2</v>
      </c>
      <c r="I52" s="68">
        <v>0</v>
      </c>
      <c r="J52" s="68">
        <v>0</v>
      </c>
      <c r="K52" s="68">
        <v>3.3</v>
      </c>
      <c r="L52" s="68">
        <v>0.45</v>
      </c>
      <c r="M52" s="68">
        <v>2.85</v>
      </c>
      <c r="N52" s="68">
        <v>0.3</v>
      </c>
    </row>
    <row r="53" spans="1:14" x14ac:dyDescent="0.25">
      <c r="A53" s="6" t="s">
        <v>24</v>
      </c>
      <c r="B53" s="3" t="s">
        <v>25</v>
      </c>
      <c r="C53" s="8">
        <v>12</v>
      </c>
      <c r="D53" s="8">
        <v>2.76</v>
      </c>
      <c r="E53" s="8">
        <v>3.6</v>
      </c>
      <c r="F53" s="8">
        <v>0</v>
      </c>
      <c r="G53" s="8">
        <v>44.4</v>
      </c>
      <c r="H53" s="4">
        <v>0.03</v>
      </c>
      <c r="I53" s="4">
        <v>0</v>
      </c>
      <c r="J53" s="5">
        <v>0.1</v>
      </c>
      <c r="K53" s="5">
        <v>120</v>
      </c>
      <c r="L53" s="5">
        <v>5.4</v>
      </c>
      <c r="M53" s="4">
        <v>76.8</v>
      </c>
      <c r="N53" s="4">
        <v>0.1</v>
      </c>
    </row>
    <row r="54" spans="1:14" x14ac:dyDescent="0.25">
      <c r="A54" s="9"/>
      <c r="B54" s="10" t="s">
        <v>28</v>
      </c>
      <c r="C54" s="11">
        <f t="shared" ref="C54:M54" si="6">SUM(C49:C53)</f>
        <v>577</v>
      </c>
      <c r="D54" s="11">
        <f t="shared" si="6"/>
        <v>17.899999999999999</v>
      </c>
      <c r="E54" s="11">
        <f t="shared" si="6"/>
        <v>22.060000000000002</v>
      </c>
      <c r="F54" s="11">
        <f t="shared" si="6"/>
        <v>85.410000000000011</v>
      </c>
      <c r="G54" s="11">
        <f t="shared" si="6"/>
        <v>595.79999999999995</v>
      </c>
      <c r="H54" s="11">
        <f t="shared" si="6"/>
        <v>202.57499999999999</v>
      </c>
      <c r="I54" s="11">
        <f t="shared" si="6"/>
        <v>30.38</v>
      </c>
      <c r="J54" s="11">
        <f t="shared" si="6"/>
        <v>172.60999999999999</v>
      </c>
      <c r="K54" s="11">
        <f>SUM(K49:K53)</f>
        <v>153.61000000000001</v>
      </c>
      <c r="L54" s="11">
        <f t="shared" si="6"/>
        <v>37.25</v>
      </c>
      <c r="M54" s="11">
        <f t="shared" si="6"/>
        <v>121.83</v>
      </c>
      <c r="N54" s="11">
        <f>SUM(N49:N53)</f>
        <v>39.989999999999995</v>
      </c>
    </row>
    <row r="55" spans="1:14" x14ac:dyDescent="0.25">
      <c r="A55" s="92" t="s">
        <v>29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</row>
    <row r="56" spans="1:14" x14ac:dyDescent="0.25">
      <c r="A56" s="6" t="s">
        <v>26</v>
      </c>
      <c r="B56" s="3" t="s">
        <v>54</v>
      </c>
      <c r="C56" s="4">
        <v>300</v>
      </c>
      <c r="D56" s="4">
        <v>7.35</v>
      </c>
      <c r="E56" s="4">
        <v>0</v>
      </c>
      <c r="F56" s="5">
        <v>31.8</v>
      </c>
      <c r="G56" s="4">
        <v>184.5</v>
      </c>
      <c r="H56" s="4">
        <v>0.36</v>
      </c>
      <c r="I56" s="4">
        <v>0.45</v>
      </c>
      <c r="J56" s="4">
        <v>90</v>
      </c>
      <c r="K56" s="4">
        <v>5.4</v>
      </c>
      <c r="L56" s="4">
        <v>0.2</v>
      </c>
      <c r="M56" s="4">
        <v>0</v>
      </c>
      <c r="N56" s="31">
        <v>0</v>
      </c>
    </row>
    <row r="57" spans="1:14" x14ac:dyDescent="0.25">
      <c r="A57" s="9"/>
      <c r="B57" s="10" t="s">
        <v>28</v>
      </c>
      <c r="C57" s="4">
        <v>300</v>
      </c>
      <c r="D57" s="4">
        <v>7.35</v>
      </c>
      <c r="E57" s="4">
        <v>0</v>
      </c>
      <c r="F57" s="5">
        <v>31.8</v>
      </c>
      <c r="G57" s="4">
        <v>184.5</v>
      </c>
      <c r="H57" s="4">
        <v>0.36</v>
      </c>
      <c r="I57" s="4">
        <v>0.45</v>
      </c>
      <c r="J57" s="4">
        <v>90</v>
      </c>
      <c r="K57" s="4">
        <v>5.4</v>
      </c>
      <c r="L57" s="4">
        <v>0.2</v>
      </c>
      <c r="M57" s="4">
        <v>0</v>
      </c>
      <c r="N57" s="31">
        <v>0</v>
      </c>
    </row>
    <row r="58" spans="1:14" x14ac:dyDescent="0.25">
      <c r="A58" s="92" t="s">
        <v>31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</row>
    <row r="59" spans="1:14" x14ac:dyDescent="0.25">
      <c r="A59" s="6" t="s">
        <v>70</v>
      </c>
      <c r="B59" s="3" t="s">
        <v>71</v>
      </c>
      <c r="C59" s="4">
        <v>60</v>
      </c>
      <c r="D59" s="4">
        <v>1.464</v>
      </c>
      <c r="E59" s="4">
        <v>2.76</v>
      </c>
      <c r="F59" s="4">
        <v>8.6999999999999993</v>
      </c>
      <c r="G59" s="4">
        <v>77.400000000000006</v>
      </c>
      <c r="H59" s="4">
        <v>6.0000000000000001E-3</v>
      </c>
      <c r="I59" s="4">
        <v>1.2E-2</v>
      </c>
      <c r="J59" s="4">
        <v>6</v>
      </c>
      <c r="K59" s="4">
        <v>22.2</v>
      </c>
      <c r="L59" s="4">
        <v>25.8</v>
      </c>
      <c r="M59" s="4">
        <v>43</v>
      </c>
      <c r="N59" s="4">
        <v>0.84</v>
      </c>
    </row>
    <row r="60" spans="1:14" x14ac:dyDescent="0.25">
      <c r="A60" s="6" t="s">
        <v>57</v>
      </c>
      <c r="B60" s="41" t="s">
        <v>161</v>
      </c>
      <c r="C60" s="42">
        <v>300</v>
      </c>
      <c r="D60" s="44">
        <v>2.4</v>
      </c>
      <c r="E60" s="44">
        <v>4.4400000000000004</v>
      </c>
      <c r="F60" s="44">
        <v>16</v>
      </c>
      <c r="G60" s="44">
        <v>114</v>
      </c>
      <c r="H60" s="44">
        <v>0.04</v>
      </c>
      <c r="I60" s="44">
        <v>24.8</v>
      </c>
      <c r="J60" s="44">
        <v>24</v>
      </c>
      <c r="K60" s="44">
        <v>51.6</v>
      </c>
      <c r="L60" s="44">
        <v>67.8</v>
      </c>
      <c r="M60" s="44">
        <v>32.4</v>
      </c>
      <c r="N60" s="44">
        <v>1.5</v>
      </c>
    </row>
    <row r="61" spans="1:14" x14ac:dyDescent="0.25">
      <c r="A61" s="6" t="s">
        <v>58</v>
      </c>
      <c r="B61" s="41" t="s">
        <v>59</v>
      </c>
      <c r="C61" s="43">
        <v>210</v>
      </c>
      <c r="D61" s="44">
        <v>25.38</v>
      </c>
      <c r="E61" s="44">
        <v>21.25</v>
      </c>
      <c r="F61" s="44">
        <v>44.61</v>
      </c>
      <c r="G61" s="44">
        <v>471.25</v>
      </c>
      <c r="H61" s="44">
        <v>0.08</v>
      </c>
      <c r="I61" s="44">
        <v>1.26</v>
      </c>
      <c r="J61" s="44">
        <v>60</v>
      </c>
      <c r="K61" s="44">
        <v>56.38</v>
      </c>
      <c r="L61" s="44">
        <v>249.13</v>
      </c>
      <c r="M61" s="44">
        <v>59.38</v>
      </c>
      <c r="N61" s="44">
        <v>2.74</v>
      </c>
    </row>
    <row r="62" spans="1:14" x14ac:dyDescent="0.25">
      <c r="A62" s="6" t="s">
        <v>60</v>
      </c>
      <c r="B62" s="3" t="s">
        <v>39</v>
      </c>
      <c r="C62" s="4">
        <v>200</v>
      </c>
      <c r="D62" s="4">
        <v>0</v>
      </c>
      <c r="E62" s="5">
        <v>0</v>
      </c>
      <c r="F62" s="5">
        <v>9.98</v>
      </c>
      <c r="G62" s="4">
        <v>104</v>
      </c>
      <c r="H62" s="4">
        <v>0</v>
      </c>
      <c r="I62" s="4">
        <v>0.04</v>
      </c>
      <c r="J62" s="5">
        <v>3.6</v>
      </c>
      <c r="K62" s="5">
        <v>20</v>
      </c>
      <c r="L62" s="5">
        <v>0</v>
      </c>
      <c r="M62" s="4">
        <v>12</v>
      </c>
      <c r="N62" s="4">
        <v>0.4</v>
      </c>
    </row>
    <row r="63" spans="1:14" x14ac:dyDescent="0.25">
      <c r="A63" s="6"/>
      <c r="B63" s="56" t="s">
        <v>40</v>
      </c>
      <c r="C63" s="42">
        <v>70</v>
      </c>
      <c r="D63" s="44">
        <v>5.95</v>
      </c>
      <c r="E63" s="44">
        <v>2.31</v>
      </c>
      <c r="F63" s="44">
        <v>29.75</v>
      </c>
      <c r="G63" s="44">
        <v>181.3</v>
      </c>
      <c r="H63" s="44">
        <v>0.3</v>
      </c>
      <c r="I63" s="44">
        <v>0.28000000000000003</v>
      </c>
      <c r="J63" s="44">
        <v>0</v>
      </c>
      <c r="K63" s="44">
        <v>51.1</v>
      </c>
      <c r="L63" s="44">
        <v>87.5</v>
      </c>
      <c r="M63" s="44">
        <v>28</v>
      </c>
      <c r="N63" s="44">
        <v>1.98</v>
      </c>
    </row>
    <row r="64" spans="1:14" x14ac:dyDescent="0.25">
      <c r="A64" s="9"/>
      <c r="B64" s="10" t="s">
        <v>28</v>
      </c>
      <c r="C64" s="11">
        <f t="shared" ref="C64:M64" si="7">SUM(C59:C63)</f>
        <v>840</v>
      </c>
      <c r="D64" s="11">
        <f t="shared" si="7"/>
        <v>35.194000000000003</v>
      </c>
      <c r="E64" s="11">
        <f t="shared" si="7"/>
        <v>30.759999999999998</v>
      </c>
      <c r="F64" s="11">
        <f t="shared" si="7"/>
        <v>109.04</v>
      </c>
      <c r="G64" s="11">
        <f t="shared" si="7"/>
        <v>947.95</v>
      </c>
      <c r="H64" s="11">
        <f t="shared" si="7"/>
        <v>0.42599999999999999</v>
      </c>
      <c r="I64" s="11">
        <f t="shared" si="7"/>
        <v>26.392000000000003</v>
      </c>
      <c r="J64" s="11">
        <f t="shared" si="7"/>
        <v>93.6</v>
      </c>
      <c r="K64" s="11">
        <f t="shared" si="7"/>
        <v>201.28</v>
      </c>
      <c r="L64" s="11">
        <f t="shared" si="7"/>
        <v>430.23</v>
      </c>
      <c r="M64" s="11">
        <f t="shared" si="7"/>
        <v>174.78</v>
      </c>
      <c r="N64" s="11">
        <f>SUM(N59:N63)</f>
        <v>7.4600000000000009</v>
      </c>
    </row>
    <row r="65" spans="1:14" x14ac:dyDescent="0.25">
      <c r="A65" s="92" t="s">
        <v>42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</row>
    <row r="66" spans="1:14" x14ac:dyDescent="0.25">
      <c r="A66" s="6" t="s">
        <v>43</v>
      </c>
      <c r="B66" s="3" t="s">
        <v>44</v>
      </c>
      <c r="C66" s="4">
        <v>200</v>
      </c>
      <c r="D66" s="4">
        <v>1</v>
      </c>
      <c r="E66" s="4">
        <v>0</v>
      </c>
      <c r="F66" s="5">
        <v>8.4</v>
      </c>
      <c r="G66" s="4">
        <v>64</v>
      </c>
      <c r="H66" s="4">
        <v>0</v>
      </c>
      <c r="I66" s="4">
        <v>0.08</v>
      </c>
      <c r="J66" s="4">
        <v>80</v>
      </c>
      <c r="K66" s="4">
        <v>36</v>
      </c>
      <c r="L66" s="4">
        <v>0</v>
      </c>
      <c r="M66" s="4">
        <v>26</v>
      </c>
      <c r="N66" s="31">
        <v>0.6</v>
      </c>
    </row>
    <row r="67" spans="1:14" x14ac:dyDescent="0.25">
      <c r="A67" s="6" t="s">
        <v>62</v>
      </c>
      <c r="B67" s="3" t="s">
        <v>63</v>
      </c>
      <c r="C67" s="4">
        <v>100</v>
      </c>
      <c r="D67" s="4">
        <v>6.4</v>
      </c>
      <c r="E67" s="4">
        <v>10.9</v>
      </c>
      <c r="F67" s="4">
        <v>44</v>
      </c>
      <c r="G67" s="4">
        <v>303.7</v>
      </c>
      <c r="H67" s="4">
        <v>1.7999999999999999E-2</v>
      </c>
      <c r="I67" s="4">
        <v>0.28999999999999998</v>
      </c>
      <c r="J67" s="4">
        <v>5.33</v>
      </c>
      <c r="K67" s="4">
        <v>21.92</v>
      </c>
      <c r="L67" s="4">
        <v>18.2</v>
      </c>
      <c r="M67" s="4">
        <v>95.67</v>
      </c>
      <c r="N67" s="5">
        <v>1.08</v>
      </c>
    </row>
    <row r="68" spans="1:14" x14ac:dyDescent="0.25">
      <c r="A68" s="9"/>
      <c r="B68" s="10" t="s">
        <v>28</v>
      </c>
      <c r="C68" s="11">
        <f t="shared" ref="C68:M68" si="8">SUM(C66:C67)</f>
        <v>300</v>
      </c>
      <c r="D68" s="11">
        <f t="shared" si="8"/>
        <v>7.4</v>
      </c>
      <c r="E68" s="11">
        <f t="shared" si="8"/>
        <v>10.9</v>
      </c>
      <c r="F68" s="11">
        <f t="shared" si="8"/>
        <v>52.4</v>
      </c>
      <c r="G68" s="11">
        <f t="shared" si="8"/>
        <v>367.7</v>
      </c>
      <c r="H68" s="11">
        <f t="shared" si="8"/>
        <v>1.7999999999999999E-2</v>
      </c>
      <c r="I68" s="11">
        <f t="shared" si="8"/>
        <v>0.37</v>
      </c>
      <c r="J68" s="11">
        <f t="shared" si="8"/>
        <v>85.33</v>
      </c>
      <c r="K68" s="11">
        <f t="shared" si="8"/>
        <v>57.92</v>
      </c>
      <c r="L68" s="11">
        <f t="shared" si="8"/>
        <v>18.2</v>
      </c>
      <c r="M68" s="11">
        <f t="shared" si="8"/>
        <v>121.67</v>
      </c>
      <c r="N68" s="11">
        <f>SUM(N66:N67)</f>
        <v>1.6800000000000002</v>
      </c>
    </row>
    <row r="69" spans="1:14" x14ac:dyDescent="0.25">
      <c r="A69" s="92" t="s">
        <v>45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</row>
    <row r="70" spans="1:14" x14ac:dyDescent="0.25">
      <c r="A70" s="6" t="s">
        <v>75</v>
      </c>
      <c r="B70" s="3" t="s">
        <v>76</v>
      </c>
      <c r="C70" s="4">
        <v>180</v>
      </c>
      <c r="D70" s="4">
        <v>10.08</v>
      </c>
      <c r="E70" s="4">
        <v>7.56</v>
      </c>
      <c r="F70" s="4">
        <v>51.6</v>
      </c>
      <c r="G70" s="4">
        <v>336</v>
      </c>
      <c r="H70" s="4">
        <v>0.48</v>
      </c>
      <c r="I70" s="4">
        <v>0.16800000000000001</v>
      </c>
      <c r="J70" s="4">
        <v>0</v>
      </c>
      <c r="K70" s="4">
        <v>18.744</v>
      </c>
      <c r="L70" s="4">
        <v>43.2</v>
      </c>
      <c r="M70" s="4">
        <v>153.38399999999999</v>
      </c>
      <c r="N70" s="4">
        <v>3.4319999999999999</v>
      </c>
    </row>
    <row r="71" spans="1:14" x14ac:dyDescent="0.25">
      <c r="A71" s="6" t="s">
        <v>83</v>
      </c>
      <c r="B71" s="3" t="s">
        <v>84</v>
      </c>
      <c r="C71" s="48">
        <v>100</v>
      </c>
      <c r="D71" s="48">
        <v>8.14</v>
      </c>
      <c r="E71" s="48">
        <v>6.64</v>
      </c>
      <c r="F71" s="48">
        <v>13.97</v>
      </c>
      <c r="G71" s="48">
        <v>133.22</v>
      </c>
      <c r="H71" s="48">
        <v>0</v>
      </c>
      <c r="I71" s="48">
        <v>0</v>
      </c>
      <c r="J71" s="48">
        <v>0.78</v>
      </c>
      <c r="K71" s="48">
        <v>0.02</v>
      </c>
      <c r="L71" s="48">
        <v>0</v>
      </c>
      <c r="M71" s="48">
        <v>0</v>
      </c>
      <c r="N71" s="48">
        <v>0.2</v>
      </c>
    </row>
    <row r="72" spans="1:14" x14ac:dyDescent="0.25">
      <c r="A72" s="6">
        <v>511</v>
      </c>
      <c r="B72" s="41" t="s">
        <v>80</v>
      </c>
      <c r="C72" s="43">
        <v>100</v>
      </c>
      <c r="D72" s="44">
        <v>15.1</v>
      </c>
      <c r="E72" s="44">
        <v>4.9000000000000004</v>
      </c>
      <c r="F72" s="44">
        <v>10.26</v>
      </c>
      <c r="G72" s="44">
        <v>145</v>
      </c>
      <c r="H72" s="44">
        <v>0.1</v>
      </c>
      <c r="I72" s="44">
        <v>3.28</v>
      </c>
      <c r="J72" s="44">
        <v>15</v>
      </c>
      <c r="K72" s="44">
        <v>48.63</v>
      </c>
      <c r="L72" s="44">
        <v>205.75</v>
      </c>
      <c r="M72" s="44">
        <v>36.130000000000003</v>
      </c>
      <c r="N72" s="44">
        <v>1.0900000000000001</v>
      </c>
    </row>
    <row r="73" spans="1:14" x14ac:dyDescent="0.25">
      <c r="A73" s="6" t="s">
        <v>64</v>
      </c>
      <c r="B73" s="32" t="s">
        <v>65</v>
      </c>
      <c r="C73" s="20">
        <v>200</v>
      </c>
      <c r="D73" s="20">
        <v>0.14000000000000001</v>
      </c>
      <c r="E73" s="20">
        <v>0.04</v>
      </c>
      <c r="F73" s="20">
        <v>27.5</v>
      </c>
      <c r="G73" s="20">
        <v>110.8</v>
      </c>
      <c r="H73" s="20">
        <v>13.98</v>
      </c>
      <c r="I73" s="20">
        <v>4.16</v>
      </c>
      <c r="J73" s="21">
        <v>9.06</v>
      </c>
      <c r="K73" s="20">
        <v>0.14000000000000001</v>
      </c>
      <c r="L73" s="20">
        <v>0.01</v>
      </c>
      <c r="M73" s="20">
        <v>1.83</v>
      </c>
      <c r="N73" s="21">
        <v>0</v>
      </c>
    </row>
    <row r="74" spans="1:14" x14ac:dyDescent="0.25">
      <c r="A74" s="6"/>
      <c r="B74" s="3" t="s">
        <v>40</v>
      </c>
      <c r="C74" s="4">
        <v>50</v>
      </c>
      <c r="D74" s="4">
        <v>2</v>
      </c>
      <c r="E74" s="4">
        <v>0.375</v>
      </c>
      <c r="F74" s="4">
        <v>13.6</v>
      </c>
      <c r="G74" s="4">
        <v>59.25</v>
      </c>
      <c r="H74" s="4">
        <v>0</v>
      </c>
      <c r="I74" s="4">
        <v>4.4999999999999998E-2</v>
      </c>
      <c r="J74" s="4">
        <v>0</v>
      </c>
      <c r="K74" s="4">
        <v>10.5</v>
      </c>
      <c r="L74" s="4">
        <v>9.5</v>
      </c>
      <c r="M74" s="4">
        <v>43.5</v>
      </c>
      <c r="N74" s="4">
        <v>1</v>
      </c>
    </row>
    <row r="75" spans="1:14" x14ac:dyDescent="0.25">
      <c r="A75" s="6"/>
      <c r="B75" s="3" t="s">
        <v>23</v>
      </c>
      <c r="C75" s="4">
        <v>50</v>
      </c>
      <c r="D75" s="4">
        <v>2.31</v>
      </c>
      <c r="E75" s="4">
        <v>0.4</v>
      </c>
      <c r="F75" s="4">
        <v>10.3</v>
      </c>
      <c r="G75" s="4">
        <v>56.85</v>
      </c>
      <c r="H75" s="4">
        <v>0</v>
      </c>
      <c r="I75" s="4">
        <v>0.06</v>
      </c>
      <c r="J75" s="4">
        <v>0</v>
      </c>
      <c r="K75" s="4">
        <v>10</v>
      </c>
      <c r="L75" s="4">
        <v>14</v>
      </c>
      <c r="M75" s="4">
        <v>34.4</v>
      </c>
      <c r="N75" s="4">
        <v>0.64</v>
      </c>
    </row>
    <row r="76" spans="1:14" x14ac:dyDescent="0.25">
      <c r="A76" s="9"/>
      <c r="B76" s="10" t="s">
        <v>28</v>
      </c>
      <c r="C76" s="11">
        <f t="shared" ref="C76:N76" si="9">SUM(C70:C75)</f>
        <v>680</v>
      </c>
      <c r="D76" s="11">
        <f t="shared" si="9"/>
        <v>37.770000000000003</v>
      </c>
      <c r="E76" s="11">
        <f t="shared" si="9"/>
        <v>19.914999999999999</v>
      </c>
      <c r="F76" s="11">
        <f t="shared" si="9"/>
        <v>127.23</v>
      </c>
      <c r="G76" s="11">
        <f t="shared" si="9"/>
        <v>841.12</v>
      </c>
      <c r="H76" s="11">
        <f t="shared" si="9"/>
        <v>14.56</v>
      </c>
      <c r="I76" s="11">
        <f t="shared" si="9"/>
        <v>7.7130000000000001</v>
      </c>
      <c r="J76" s="11">
        <f t="shared" si="9"/>
        <v>24.84</v>
      </c>
      <c r="K76" s="11">
        <f t="shared" si="9"/>
        <v>88.034000000000006</v>
      </c>
      <c r="L76" s="11">
        <f t="shared" si="9"/>
        <v>272.45999999999998</v>
      </c>
      <c r="M76" s="11">
        <f t="shared" si="9"/>
        <v>269.24399999999997</v>
      </c>
      <c r="N76" s="11">
        <f t="shared" si="9"/>
        <v>6.3620000000000001</v>
      </c>
    </row>
    <row r="77" spans="1:14" x14ac:dyDescent="0.25">
      <c r="A77" s="92" t="s">
        <v>48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</row>
    <row r="78" spans="1:14" x14ac:dyDescent="0.25">
      <c r="A78" s="9"/>
      <c r="B78" s="33" t="s">
        <v>66</v>
      </c>
      <c r="C78" s="34">
        <v>200</v>
      </c>
      <c r="D78" s="34">
        <v>5.8</v>
      </c>
      <c r="E78" s="34">
        <v>5</v>
      </c>
      <c r="F78" s="34">
        <v>8</v>
      </c>
      <c r="G78" s="34">
        <v>108</v>
      </c>
      <c r="H78" s="34">
        <v>0.04</v>
      </c>
      <c r="I78" s="34">
        <v>0.06</v>
      </c>
      <c r="J78" s="34">
        <v>0.6</v>
      </c>
      <c r="K78" s="34">
        <v>248</v>
      </c>
      <c r="L78" s="34">
        <v>28</v>
      </c>
      <c r="M78" s="34">
        <v>184</v>
      </c>
      <c r="N78" s="34">
        <v>0.2</v>
      </c>
    </row>
    <row r="79" spans="1:14" x14ac:dyDescent="0.25">
      <c r="A79" s="9"/>
      <c r="B79" s="3" t="s">
        <v>61</v>
      </c>
      <c r="C79" s="4">
        <v>30</v>
      </c>
      <c r="D79" s="4">
        <v>2.61</v>
      </c>
      <c r="E79" s="4">
        <v>8.64</v>
      </c>
      <c r="F79" s="5">
        <v>8.27</v>
      </c>
      <c r="G79" s="4">
        <v>90</v>
      </c>
      <c r="H79" s="4">
        <v>0</v>
      </c>
      <c r="I79" s="4">
        <v>0</v>
      </c>
      <c r="J79" s="4">
        <v>0</v>
      </c>
      <c r="K79" s="4">
        <v>7</v>
      </c>
      <c r="L79" s="4">
        <v>10</v>
      </c>
      <c r="M79" s="4">
        <v>27.67</v>
      </c>
      <c r="N79" s="31">
        <v>0.5</v>
      </c>
    </row>
    <row r="80" spans="1:14" x14ac:dyDescent="0.25">
      <c r="A80" s="9"/>
      <c r="B80" s="33" t="s">
        <v>28</v>
      </c>
      <c r="C80" s="35">
        <v>200</v>
      </c>
      <c r="D80" s="35">
        <v>5.8</v>
      </c>
      <c r="E80" s="35">
        <v>5</v>
      </c>
      <c r="F80" s="35">
        <v>8</v>
      </c>
      <c r="G80" s="35">
        <v>108</v>
      </c>
      <c r="H80" s="35">
        <v>0.04</v>
      </c>
      <c r="I80" s="35">
        <v>0.06</v>
      </c>
      <c r="J80" s="35">
        <v>0.6</v>
      </c>
      <c r="K80" s="35">
        <v>248</v>
      </c>
      <c r="L80" s="35">
        <v>28</v>
      </c>
      <c r="M80" s="35">
        <v>184</v>
      </c>
      <c r="N80" s="35">
        <v>0.2</v>
      </c>
    </row>
    <row r="81" spans="1:14" x14ac:dyDescent="0.25">
      <c r="A81" s="6"/>
      <c r="B81" s="36" t="s">
        <v>50</v>
      </c>
      <c r="C81" s="37">
        <f t="shared" ref="C81:N81" si="10">C76+C68+C64+C57+C54+C80</f>
        <v>2897</v>
      </c>
      <c r="D81" s="37">
        <f t="shared" si="10"/>
        <v>111.414</v>
      </c>
      <c r="E81" s="37">
        <f t="shared" si="10"/>
        <v>88.634999999999991</v>
      </c>
      <c r="F81" s="37">
        <f t="shared" si="10"/>
        <v>413.88000000000005</v>
      </c>
      <c r="G81" s="37">
        <f t="shared" si="10"/>
        <v>3045.0699999999997</v>
      </c>
      <c r="H81" s="37">
        <f t="shared" si="10"/>
        <v>217.97899999999998</v>
      </c>
      <c r="I81" s="37">
        <f t="shared" si="10"/>
        <v>65.365000000000009</v>
      </c>
      <c r="J81" s="37">
        <f t="shared" si="10"/>
        <v>466.98</v>
      </c>
      <c r="K81" s="37">
        <f t="shared" si="10"/>
        <v>754.24400000000003</v>
      </c>
      <c r="L81" s="37">
        <f t="shared" si="10"/>
        <v>786.34</v>
      </c>
      <c r="M81" s="37">
        <f t="shared" si="10"/>
        <v>871.524</v>
      </c>
      <c r="N81" s="37">
        <f t="shared" si="10"/>
        <v>55.692</v>
      </c>
    </row>
    <row r="82" spans="1:14" x14ac:dyDescent="0.25">
      <c r="A82" s="83" t="s">
        <v>67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5"/>
    </row>
    <row r="83" spans="1:14" x14ac:dyDescent="0.25">
      <c r="A83" s="91" t="s">
        <v>1</v>
      </c>
      <c r="B83" s="91" t="s">
        <v>2</v>
      </c>
      <c r="C83" s="91" t="s">
        <v>3</v>
      </c>
      <c r="D83" s="91" t="s">
        <v>4</v>
      </c>
      <c r="E83" s="91"/>
      <c r="F83" s="91"/>
      <c r="G83" s="91" t="s">
        <v>5</v>
      </c>
      <c r="H83" s="91" t="s">
        <v>6</v>
      </c>
      <c r="I83" s="91"/>
      <c r="J83" s="91"/>
      <c r="K83" s="91" t="s">
        <v>7</v>
      </c>
      <c r="L83" s="91"/>
      <c r="M83" s="91"/>
      <c r="N83" s="91"/>
    </row>
    <row r="84" spans="1:14" ht="21.75" customHeight="1" x14ac:dyDescent="0.25">
      <c r="A84" s="91"/>
      <c r="B84" s="91"/>
      <c r="C84" s="91"/>
      <c r="D84" s="1" t="s">
        <v>8</v>
      </c>
      <c r="E84" s="1" t="s">
        <v>9</v>
      </c>
      <c r="F84" s="1" t="s">
        <v>10</v>
      </c>
      <c r="G84" s="91"/>
      <c r="H84" s="1" t="s">
        <v>11</v>
      </c>
      <c r="I84" s="1" t="s">
        <v>12</v>
      </c>
      <c r="J84" s="1" t="s">
        <v>13</v>
      </c>
      <c r="K84" s="1" t="s">
        <v>14</v>
      </c>
      <c r="L84" s="1" t="s">
        <v>15</v>
      </c>
      <c r="M84" s="1" t="s">
        <v>16</v>
      </c>
      <c r="N84" s="1" t="s">
        <v>17</v>
      </c>
    </row>
    <row r="85" spans="1:14" x14ac:dyDescent="0.25">
      <c r="A85" s="82" t="s">
        <v>18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</row>
    <row r="86" spans="1:14" x14ac:dyDescent="0.25">
      <c r="A86" s="67" t="s">
        <v>52</v>
      </c>
      <c r="B86" s="66" t="s">
        <v>99</v>
      </c>
      <c r="C86" s="68">
        <v>250</v>
      </c>
      <c r="D86" s="68">
        <v>5.625</v>
      </c>
      <c r="E86" s="68">
        <v>3.875</v>
      </c>
      <c r="F86" s="68">
        <v>51.6875</v>
      </c>
      <c r="G86" s="68">
        <v>280</v>
      </c>
      <c r="H86" s="68">
        <v>6.2E-2</v>
      </c>
      <c r="I86" s="68">
        <v>6.2E-2</v>
      </c>
      <c r="J86" s="68">
        <v>0.83699999999999997</v>
      </c>
      <c r="K86" s="68">
        <v>20.024999999999999</v>
      </c>
      <c r="L86" s="68">
        <v>46.95</v>
      </c>
      <c r="M86" s="68">
        <v>115</v>
      </c>
      <c r="N86" s="68">
        <v>1.5</v>
      </c>
    </row>
    <row r="87" spans="1:14" x14ac:dyDescent="0.25">
      <c r="A87" s="6" t="s">
        <v>21</v>
      </c>
      <c r="B87" s="3" t="s">
        <v>22</v>
      </c>
      <c r="C87" s="4">
        <v>200</v>
      </c>
      <c r="D87" s="4">
        <v>0.2</v>
      </c>
      <c r="E87" s="4">
        <v>0.05</v>
      </c>
      <c r="F87" s="4">
        <v>15.01</v>
      </c>
      <c r="G87" s="4">
        <v>57</v>
      </c>
      <c r="H87" s="4">
        <v>0.03</v>
      </c>
      <c r="I87" s="4">
        <v>0</v>
      </c>
      <c r="J87" s="4">
        <v>0.03</v>
      </c>
      <c r="K87" s="4">
        <v>9.67</v>
      </c>
      <c r="L87" s="4">
        <v>3.29</v>
      </c>
      <c r="M87" s="4">
        <v>0.04</v>
      </c>
      <c r="N87" s="4">
        <v>0.04</v>
      </c>
    </row>
    <row r="88" spans="1:14" x14ac:dyDescent="0.25">
      <c r="A88" s="6" t="s">
        <v>26</v>
      </c>
      <c r="B88" s="66" t="s">
        <v>27</v>
      </c>
      <c r="C88" s="68">
        <v>15</v>
      </c>
      <c r="D88" s="68">
        <v>0.15</v>
      </c>
      <c r="E88" s="68">
        <v>11</v>
      </c>
      <c r="F88" s="68">
        <v>0.15</v>
      </c>
      <c r="G88" s="68">
        <v>99.3</v>
      </c>
      <c r="H88" s="68">
        <v>7.4999999999999997E-2</v>
      </c>
      <c r="I88" s="68">
        <v>0</v>
      </c>
      <c r="J88" s="68">
        <v>0</v>
      </c>
      <c r="K88" s="68">
        <v>3.3</v>
      </c>
      <c r="L88" s="68">
        <v>0.45</v>
      </c>
      <c r="M88" s="68">
        <v>2.85</v>
      </c>
      <c r="N88" s="68">
        <v>0.3</v>
      </c>
    </row>
    <row r="89" spans="1:14" x14ac:dyDescent="0.25">
      <c r="A89" s="6" t="s">
        <v>24</v>
      </c>
      <c r="B89" s="66" t="s">
        <v>25</v>
      </c>
      <c r="C89" s="68">
        <v>10</v>
      </c>
      <c r="D89" s="68">
        <v>2.2999999999999998</v>
      </c>
      <c r="E89" s="68">
        <v>3</v>
      </c>
      <c r="F89" s="68">
        <v>0</v>
      </c>
      <c r="G89" s="68">
        <v>37</v>
      </c>
      <c r="H89" s="68">
        <v>0.03</v>
      </c>
      <c r="I89" s="68">
        <v>0</v>
      </c>
      <c r="J89" s="68">
        <v>0.1</v>
      </c>
      <c r="K89" s="68">
        <v>120</v>
      </c>
      <c r="L89" s="68">
        <v>5.4</v>
      </c>
      <c r="M89" s="68">
        <v>76.8</v>
      </c>
      <c r="N89" s="68">
        <v>0.1</v>
      </c>
    </row>
    <row r="90" spans="1:14" x14ac:dyDescent="0.25">
      <c r="A90" s="6"/>
      <c r="B90" s="56" t="s">
        <v>23</v>
      </c>
      <c r="C90" s="42">
        <v>100</v>
      </c>
      <c r="D90" s="44">
        <v>7.6</v>
      </c>
      <c r="E90" s="44">
        <v>0.9</v>
      </c>
      <c r="F90" s="44">
        <v>46.7</v>
      </c>
      <c r="G90" s="44">
        <v>213.6</v>
      </c>
      <c r="H90" s="44">
        <v>0.41</v>
      </c>
      <c r="I90" s="44">
        <v>0.2</v>
      </c>
      <c r="J90" s="44">
        <v>0</v>
      </c>
      <c r="K90" s="44">
        <v>20</v>
      </c>
      <c r="L90" s="44">
        <v>28</v>
      </c>
      <c r="M90" s="44">
        <v>41</v>
      </c>
      <c r="N90" s="44">
        <v>1.3</v>
      </c>
    </row>
    <row r="91" spans="1:14" x14ac:dyDescent="0.25">
      <c r="A91" s="14"/>
      <c r="B91" s="15" t="s">
        <v>28</v>
      </c>
      <c r="C91" s="39">
        <f t="shared" ref="C91:M91" si="11">SUM(C86:C90)</f>
        <v>575</v>
      </c>
      <c r="D91" s="39">
        <f t="shared" si="11"/>
        <v>15.875</v>
      </c>
      <c r="E91" s="39">
        <f t="shared" si="11"/>
        <v>18.824999999999999</v>
      </c>
      <c r="F91" s="39">
        <f t="shared" si="11"/>
        <v>113.54750000000001</v>
      </c>
      <c r="G91" s="35">
        <f t="shared" si="11"/>
        <v>686.9</v>
      </c>
      <c r="H91" s="39">
        <f t="shared" si="11"/>
        <v>0.60699999999999998</v>
      </c>
      <c r="I91" s="39">
        <f t="shared" si="11"/>
        <v>0.26200000000000001</v>
      </c>
      <c r="J91" s="39">
        <f t="shared" si="11"/>
        <v>0.96699999999999997</v>
      </c>
      <c r="K91" s="39">
        <f>SUM(K86:K90)</f>
        <v>172.995</v>
      </c>
      <c r="L91" s="39">
        <f t="shared" si="11"/>
        <v>84.09</v>
      </c>
      <c r="M91" s="39">
        <f t="shared" si="11"/>
        <v>235.69</v>
      </c>
      <c r="N91" s="39">
        <f>SUM(N86:N90)</f>
        <v>3.24</v>
      </c>
    </row>
    <row r="92" spans="1:14" x14ac:dyDescent="0.25">
      <c r="A92" s="82" t="s">
        <v>29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</row>
    <row r="93" spans="1:14" x14ac:dyDescent="0.25">
      <c r="A93" s="6" t="s">
        <v>26</v>
      </c>
      <c r="B93" s="3" t="s">
        <v>30</v>
      </c>
      <c r="C93" s="4">
        <v>300</v>
      </c>
      <c r="D93" s="4">
        <v>1.8</v>
      </c>
      <c r="E93" s="4">
        <v>0</v>
      </c>
      <c r="F93" s="5">
        <v>20.9</v>
      </c>
      <c r="G93" s="5">
        <v>117</v>
      </c>
      <c r="H93" s="4">
        <v>0.09</v>
      </c>
      <c r="I93" s="4">
        <v>0.04</v>
      </c>
      <c r="J93" s="4">
        <v>40</v>
      </c>
      <c r="K93" s="5">
        <v>20</v>
      </c>
      <c r="L93" s="5">
        <v>0</v>
      </c>
      <c r="M93" s="4">
        <v>12</v>
      </c>
      <c r="N93" s="4">
        <v>0.6</v>
      </c>
    </row>
    <row r="94" spans="1:14" x14ac:dyDescent="0.25">
      <c r="A94" s="40"/>
      <c r="B94" s="15" t="s">
        <v>28</v>
      </c>
      <c r="C94" s="39">
        <f t="shared" ref="C94:N94" si="12">SUM(C93:C93)</f>
        <v>300</v>
      </c>
      <c r="D94" s="39">
        <f t="shared" si="12"/>
        <v>1.8</v>
      </c>
      <c r="E94" s="39">
        <f t="shared" si="12"/>
        <v>0</v>
      </c>
      <c r="F94" s="39">
        <f t="shared" si="12"/>
        <v>20.9</v>
      </c>
      <c r="G94" s="39">
        <f t="shared" si="12"/>
        <v>117</v>
      </c>
      <c r="H94" s="39">
        <f t="shared" si="12"/>
        <v>0.09</v>
      </c>
      <c r="I94" s="39">
        <f t="shared" si="12"/>
        <v>0.04</v>
      </c>
      <c r="J94" s="39">
        <f t="shared" si="12"/>
        <v>40</v>
      </c>
      <c r="K94" s="39">
        <f t="shared" si="12"/>
        <v>20</v>
      </c>
      <c r="L94" s="39">
        <f t="shared" si="12"/>
        <v>0</v>
      </c>
      <c r="M94" s="39">
        <f t="shared" si="12"/>
        <v>12</v>
      </c>
      <c r="N94" s="39">
        <f t="shared" si="12"/>
        <v>0.6</v>
      </c>
    </row>
    <row r="95" spans="1:14" x14ac:dyDescent="0.25">
      <c r="A95" s="82" t="s">
        <v>31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</row>
    <row r="96" spans="1:14" x14ac:dyDescent="0.25">
      <c r="A96" s="6" t="s">
        <v>55</v>
      </c>
      <c r="B96" s="19" t="s">
        <v>56</v>
      </c>
      <c r="C96" s="20">
        <v>100</v>
      </c>
      <c r="D96" s="21">
        <v>1.08</v>
      </c>
      <c r="E96" s="21">
        <v>0.18</v>
      </c>
      <c r="F96" s="21">
        <v>0.18</v>
      </c>
      <c r="G96" s="21">
        <v>8.6199999999999992</v>
      </c>
      <c r="H96" s="21">
        <v>40.4</v>
      </c>
      <c r="I96" s="21">
        <v>24.28</v>
      </c>
      <c r="J96" s="21">
        <v>30.75</v>
      </c>
      <c r="K96" s="21">
        <v>1.08</v>
      </c>
      <c r="L96" s="21">
        <v>0.05</v>
      </c>
      <c r="M96" s="21">
        <v>6.25</v>
      </c>
      <c r="N96" s="21">
        <v>0</v>
      </c>
    </row>
    <row r="97" spans="1:14" x14ac:dyDescent="0.25">
      <c r="A97" s="6">
        <v>197</v>
      </c>
      <c r="B97" s="41" t="s">
        <v>72</v>
      </c>
      <c r="C97" s="42">
        <v>300</v>
      </c>
      <c r="D97" s="44">
        <v>2.4</v>
      </c>
      <c r="E97" s="44">
        <v>6.13</v>
      </c>
      <c r="F97" s="44">
        <v>20.32</v>
      </c>
      <c r="G97" s="44">
        <v>146.1</v>
      </c>
      <c r="H97" s="44">
        <v>0.12</v>
      </c>
      <c r="I97" s="44">
        <v>9.0500000000000007</v>
      </c>
      <c r="J97" s="44">
        <v>0</v>
      </c>
      <c r="K97" s="44">
        <v>29.94</v>
      </c>
      <c r="L97" s="44">
        <v>75.959999999999994</v>
      </c>
      <c r="M97" s="44">
        <v>31.68</v>
      </c>
      <c r="N97" s="44">
        <v>1.1299999999999999</v>
      </c>
    </row>
    <row r="98" spans="1:14" x14ac:dyDescent="0.25">
      <c r="A98" s="6" t="s">
        <v>73</v>
      </c>
      <c r="B98" s="3" t="s">
        <v>74</v>
      </c>
      <c r="C98" s="4">
        <v>100</v>
      </c>
      <c r="D98" s="4">
        <v>17</v>
      </c>
      <c r="E98" s="4">
        <v>14.02</v>
      </c>
      <c r="F98" s="4">
        <v>3.9</v>
      </c>
      <c r="G98" s="4">
        <v>128</v>
      </c>
      <c r="H98" s="4">
        <v>1.4999999999999999E-2</v>
      </c>
      <c r="I98" s="4">
        <v>0.09</v>
      </c>
      <c r="J98" s="4">
        <v>1.08</v>
      </c>
      <c r="K98" s="4">
        <v>21.95</v>
      </c>
      <c r="L98" s="4">
        <v>26.9</v>
      </c>
      <c r="M98" s="4">
        <v>173.9</v>
      </c>
      <c r="N98" s="4">
        <v>4.01</v>
      </c>
    </row>
    <row r="99" spans="1:14" x14ac:dyDescent="0.25">
      <c r="A99" s="6" t="s">
        <v>81</v>
      </c>
      <c r="B99" s="3" t="s">
        <v>82</v>
      </c>
      <c r="C99" s="4">
        <v>180</v>
      </c>
      <c r="D99" s="4">
        <v>4.8719999999999999</v>
      </c>
      <c r="E99" s="4">
        <v>6.7320000000000002</v>
      </c>
      <c r="F99" s="4">
        <v>35.015999999999998</v>
      </c>
      <c r="G99" s="4">
        <v>159.84</v>
      </c>
      <c r="H99" s="4">
        <v>0.42</v>
      </c>
      <c r="I99" s="4">
        <v>0.42</v>
      </c>
      <c r="J99" s="4">
        <v>0</v>
      </c>
      <c r="K99" s="4">
        <v>1.476</v>
      </c>
      <c r="L99" s="4">
        <v>12.768000000000001</v>
      </c>
      <c r="M99" s="4">
        <v>74.98</v>
      </c>
      <c r="N99" s="4">
        <v>0.64800000000000002</v>
      </c>
    </row>
    <row r="100" spans="1:14" x14ac:dyDescent="0.25">
      <c r="A100" s="6" t="s">
        <v>60</v>
      </c>
      <c r="B100" s="3" t="s">
        <v>39</v>
      </c>
      <c r="C100" s="4">
        <v>200</v>
      </c>
      <c r="D100" s="4">
        <v>0</v>
      </c>
      <c r="E100" s="4">
        <v>0</v>
      </c>
      <c r="F100" s="4">
        <v>9.98</v>
      </c>
      <c r="G100" s="4">
        <v>104</v>
      </c>
      <c r="H100" s="4">
        <v>0</v>
      </c>
      <c r="I100" s="4">
        <v>0.04</v>
      </c>
      <c r="J100" s="4">
        <v>3.6</v>
      </c>
      <c r="K100" s="4">
        <v>20</v>
      </c>
      <c r="L100" s="4">
        <v>0</v>
      </c>
      <c r="M100" s="4">
        <v>12</v>
      </c>
      <c r="N100" s="4">
        <v>0.4</v>
      </c>
    </row>
    <row r="101" spans="1:14" x14ac:dyDescent="0.25">
      <c r="A101" s="6"/>
      <c r="B101" s="56" t="s">
        <v>40</v>
      </c>
      <c r="C101" s="42">
        <v>70</v>
      </c>
      <c r="D101" s="44">
        <v>5.95</v>
      </c>
      <c r="E101" s="44">
        <v>2.31</v>
      </c>
      <c r="F101" s="44">
        <v>29.75</v>
      </c>
      <c r="G101" s="44">
        <v>181.3</v>
      </c>
      <c r="H101" s="44">
        <v>0.3</v>
      </c>
      <c r="I101" s="44">
        <v>0.28000000000000003</v>
      </c>
      <c r="J101" s="44">
        <v>0</v>
      </c>
      <c r="K101" s="44">
        <v>51.1</v>
      </c>
      <c r="L101" s="44">
        <v>87.5</v>
      </c>
      <c r="M101" s="44">
        <v>28</v>
      </c>
      <c r="N101" s="44">
        <v>1.98</v>
      </c>
    </row>
    <row r="102" spans="1:14" x14ac:dyDescent="0.25">
      <c r="A102" s="14"/>
      <c r="B102" s="15" t="s">
        <v>28</v>
      </c>
      <c r="C102" s="39">
        <f t="shared" ref="C102:N102" si="13">SUM(C96:C101)</f>
        <v>950</v>
      </c>
      <c r="D102" s="39">
        <f t="shared" si="13"/>
        <v>31.302</v>
      </c>
      <c r="E102" s="39">
        <f t="shared" si="13"/>
        <v>29.371999999999996</v>
      </c>
      <c r="F102" s="39">
        <f t="shared" si="13"/>
        <v>99.146000000000001</v>
      </c>
      <c r="G102" s="35">
        <f t="shared" si="13"/>
        <v>727.86000000000013</v>
      </c>
      <c r="H102" s="39">
        <f t="shared" si="13"/>
        <v>41.254999999999995</v>
      </c>
      <c r="I102" s="39">
        <f t="shared" si="13"/>
        <v>34.160000000000004</v>
      </c>
      <c r="J102" s="39">
        <f t="shared" si="13"/>
        <v>35.43</v>
      </c>
      <c r="K102" s="39">
        <f>SUM(K96:K101)</f>
        <v>125.54599999999999</v>
      </c>
      <c r="L102" s="39">
        <f t="shared" si="13"/>
        <v>203.178</v>
      </c>
      <c r="M102" s="39">
        <f t="shared" si="13"/>
        <v>326.81</v>
      </c>
      <c r="N102" s="39">
        <f t="shared" si="13"/>
        <v>8.1679999999999993</v>
      </c>
    </row>
    <row r="103" spans="1:14" x14ac:dyDescent="0.25">
      <c r="A103" s="83" t="s">
        <v>42</v>
      </c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5"/>
    </row>
    <row r="104" spans="1:14" x14ac:dyDescent="0.25">
      <c r="A104" s="42"/>
      <c r="B104" s="41" t="s">
        <v>77</v>
      </c>
      <c r="C104" s="43">
        <v>200</v>
      </c>
      <c r="D104" s="44">
        <v>0.6</v>
      </c>
      <c r="E104" s="44">
        <v>0.2</v>
      </c>
      <c r="F104" s="44">
        <v>24.8</v>
      </c>
      <c r="G104" s="44">
        <v>103.8</v>
      </c>
      <c r="H104" s="44">
        <v>0.04</v>
      </c>
      <c r="I104" s="44">
        <v>16.739999999999998</v>
      </c>
      <c r="J104" s="44">
        <v>15.4</v>
      </c>
      <c r="K104" s="44">
        <v>19.28</v>
      </c>
      <c r="L104" s="44">
        <v>13.8</v>
      </c>
      <c r="M104" s="44">
        <v>12</v>
      </c>
      <c r="N104" s="44">
        <v>0.6</v>
      </c>
    </row>
    <row r="105" spans="1:14" x14ac:dyDescent="0.25">
      <c r="A105" s="6" t="s">
        <v>78</v>
      </c>
      <c r="B105" s="41" t="s">
        <v>79</v>
      </c>
      <c r="C105" s="43">
        <v>95</v>
      </c>
      <c r="D105" s="44">
        <v>7.7</v>
      </c>
      <c r="E105" s="44">
        <v>9.65</v>
      </c>
      <c r="F105" s="44">
        <v>46.63</v>
      </c>
      <c r="G105" s="44">
        <v>304</v>
      </c>
      <c r="H105" s="44">
        <v>0.08</v>
      </c>
      <c r="I105" s="44">
        <v>0.02</v>
      </c>
      <c r="J105" s="44">
        <v>2.96</v>
      </c>
      <c r="K105" s="44">
        <v>33.92</v>
      </c>
      <c r="L105" s="44">
        <v>10.11</v>
      </c>
      <c r="M105" s="44">
        <v>53.15</v>
      </c>
      <c r="N105" s="44">
        <v>0.46</v>
      </c>
    </row>
    <row r="106" spans="1:14" x14ac:dyDescent="0.25">
      <c r="A106" s="14"/>
      <c r="B106" s="15" t="s">
        <v>28</v>
      </c>
      <c r="C106" s="39">
        <f t="shared" ref="C106:M106" si="14">SUM(C104:C105)</f>
        <v>295</v>
      </c>
      <c r="D106" s="39">
        <f t="shared" si="14"/>
        <v>8.3000000000000007</v>
      </c>
      <c r="E106" s="39">
        <f t="shared" si="14"/>
        <v>9.85</v>
      </c>
      <c r="F106" s="39">
        <f t="shared" si="14"/>
        <v>71.430000000000007</v>
      </c>
      <c r="G106" s="35">
        <f t="shared" si="14"/>
        <v>407.8</v>
      </c>
      <c r="H106" s="39">
        <f t="shared" si="14"/>
        <v>0.12</v>
      </c>
      <c r="I106" s="39">
        <f t="shared" si="14"/>
        <v>16.759999999999998</v>
      </c>
      <c r="J106" s="39">
        <f t="shared" si="14"/>
        <v>18.36</v>
      </c>
      <c r="K106" s="39">
        <f t="shared" si="14"/>
        <v>53.2</v>
      </c>
      <c r="L106" s="39">
        <f t="shared" si="14"/>
        <v>23.91</v>
      </c>
      <c r="M106" s="39">
        <f t="shared" si="14"/>
        <v>65.150000000000006</v>
      </c>
      <c r="N106" s="39">
        <f>SUM(N104:N105)</f>
        <v>1.06</v>
      </c>
    </row>
    <row r="107" spans="1:14" x14ac:dyDescent="0.25">
      <c r="A107" s="82" t="s">
        <v>45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</row>
    <row r="108" spans="1:14" x14ac:dyDescent="0.25">
      <c r="A108" s="6" t="s">
        <v>116</v>
      </c>
      <c r="B108" s="3" t="s">
        <v>117</v>
      </c>
      <c r="C108" s="20">
        <v>250</v>
      </c>
      <c r="D108" s="21">
        <v>31.28</v>
      </c>
      <c r="E108" s="21">
        <v>8.48</v>
      </c>
      <c r="F108" s="21">
        <v>24.94</v>
      </c>
      <c r="G108" s="21">
        <v>301.13</v>
      </c>
      <c r="H108" s="21">
        <v>35.340000000000003</v>
      </c>
      <c r="I108" s="21">
        <v>74.650000000000006</v>
      </c>
      <c r="J108" s="21">
        <v>382.95</v>
      </c>
      <c r="K108" s="21">
        <v>4.57</v>
      </c>
      <c r="L108" s="21">
        <v>0.23</v>
      </c>
      <c r="M108" s="21">
        <v>10.19</v>
      </c>
      <c r="N108" s="21">
        <v>27.2</v>
      </c>
    </row>
    <row r="109" spans="1:14" x14ac:dyDescent="0.25">
      <c r="A109" s="6" t="s">
        <v>21</v>
      </c>
      <c r="B109" s="3" t="s">
        <v>22</v>
      </c>
      <c r="C109" s="4">
        <v>200</v>
      </c>
      <c r="D109" s="4">
        <v>0.2</v>
      </c>
      <c r="E109" s="4">
        <v>0.05</v>
      </c>
      <c r="F109" s="4">
        <v>15.01</v>
      </c>
      <c r="G109" s="4">
        <v>57</v>
      </c>
      <c r="H109" s="4">
        <v>0.03</v>
      </c>
      <c r="I109" s="4">
        <v>0</v>
      </c>
      <c r="J109" s="4">
        <v>0.03</v>
      </c>
      <c r="K109" s="4">
        <v>9.67</v>
      </c>
      <c r="L109" s="4">
        <v>3.29</v>
      </c>
      <c r="M109" s="4">
        <v>0.04</v>
      </c>
      <c r="N109" s="5">
        <v>0.04</v>
      </c>
    </row>
    <row r="110" spans="1:14" x14ac:dyDescent="0.25">
      <c r="A110" s="6"/>
      <c r="B110" s="3" t="s">
        <v>40</v>
      </c>
      <c r="C110" s="4">
        <v>50</v>
      </c>
      <c r="D110" s="4">
        <v>2</v>
      </c>
      <c r="E110" s="4">
        <v>0.375</v>
      </c>
      <c r="F110" s="4">
        <v>13.6</v>
      </c>
      <c r="G110" s="4">
        <v>59.25</v>
      </c>
      <c r="H110" s="4">
        <v>0</v>
      </c>
      <c r="I110" s="4">
        <v>4.4999999999999998E-2</v>
      </c>
      <c r="J110" s="4">
        <v>0</v>
      </c>
      <c r="K110" s="4">
        <v>10.5</v>
      </c>
      <c r="L110" s="4">
        <v>9.5</v>
      </c>
      <c r="M110" s="4">
        <v>43.5</v>
      </c>
      <c r="N110" s="4">
        <v>1</v>
      </c>
    </row>
    <row r="111" spans="1:14" x14ac:dyDescent="0.25">
      <c r="A111" s="6"/>
      <c r="B111" s="3" t="s">
        <v>23</v>
      </c>
      <c r="C111" s="4">
        <v>50</v>
      </c>
      <c r="D111" s="4">
        <v>2.31</v>
      </c>
      <c r="E111" s="4">
        <v>0.4</v>
      </c>
      <c r="F111" s="4">
        <v>10.3</v>
      </c>
      <c r="G111" s="4">
        <v>56.85</v>
      </c>
      <c r="H111" s="4">
        <v>0</v>
      </c>
      <c r="I111" s="4">
        <v>0.06</v>
      </c>
      <c r="J111" s="4">
        <v>0</v>
      </c>
      <c r="K111" s="4">
        <v>10</v>
      </c>
      <c r="L111" s="4">
        <v>14</v>
      </c>
      <c r="M111" s="4">
        <v>34.4</v>
      </c>
      <c r="N111" s="4">
        <v>0.64</v>
      </c>
    </row>
    <row r="112" spans="1:14" x14ac:dyDescent="0.25">
      <c r="A112" s="45"/>
      <c r="B112" s="15" t="s">
        <v>28</v>
      </c>
      <c r="C112" s="39">
        <f>SUM(C108:C111)</f>
        <v>550</v>
      </c>
      <c r="D112" s="39">
        <f t="shared" ref="D112:N112" si="15">SUM(D108:D111)</f>
        <v>35.790000000000006</v>
      </c>
      <c r="E112" s="39">
        <f t="shared" si="15"/>
        <v>9.3050000000000015</v>
      </c>
      <c r="F112" s="39">
        <f t="shared" si="15"/>
        <v>63.850000000000009</v>
      </c>
      <c r="G112" s="35">
        <f t="shared" si="15"/>
        <v>474.23</v>
      </c>
      <c r="H112" s="39">
        <f t="shared" si="15"/>
        <v>35.370000000000005</v>
      </c>
      <c r="I112" s="39">
        <f t="shared" si="15"/>
        <v>74.75500000000001</v>
      </c>
      <c r="J112" s="39">
        <f t="shared" si="15"/>
        <v>382.97999999999996</v>
      </c>
      <c r="K112" s="39">
        <f t="shared" si="15"/>
        <v>34.74</v>
      </c>
      <c r="L112" s="39">
        <f t="shared" si="15"/>
        <v>27.02</v>
      </c>
      <c r="M112" s="39">
        <f t="shared" si="15"/>
        <v>88.13</v>
      </c>
      <c r="N112" s="39">
        <f t="shared" si="15"/>
        <v>28.88</v>
      </c>
    </row>
    <row r="113" spans="1:14" x14ac:dyDescent="0.25">
      <c r="A113" s="82" t="s">
        <v>48</v>
      </c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</row>
    <row r="114" spans="1:14" x14ac:dyDescent="0.25">
      <c r="A114" s="45"/>
      <c r="B114" s="46" t="s">
        <v>49</v>
      </c>
      <c r="C114" s="34">
        <v>200</v>
      </c>
      <c r="D114" s="34">
        <v>5.8</v>
      </c>
      <c r="E114" s="34">
        <v>5</v>
      </c>
      <c r="F114" s="34">
        <v>8</v>
      </c>
      <c r="G114" s="34">
        <v>106</v>
      </c>
      <c r="H114" s="34">
        <v>0.04</v>
      </c>
      <c r="I114" s="34">
        <v>0.08</v>
      </c>
      <c r="J114" s="34">
        <v>1.4</v>
      </c>
      <c r="K114" s="34">
        <v>240</v>
      </c>
      <c r="L114" s="34">
        <v>28</v>
      </c>
      <c r="M114" s="34">
        <v>190</v>
      </c>
      <c r="N114" s="34">
        <v>0.2</v>
      </c>
    </row>
    <row r="115" spans="1:14" x14ac:dyDescent="0.25">
      <c r="A115" s="40"/>
      <c r="B115" s="3" t="s">
        <v>41</v>
      </c>
      <c r="C115" s="4">
        <v>40</v>
      </c>
      <c r="D115" s="4">
        <v>1.96</v>
      </c>
      <c r="E115" s="5">
        <v>12.64</v>
      </c>
      <c r="F115" s="5">
        <v>25.72</v>
      </c>
      <c r="G115" s="4">
        <v>165.12</v>
      </c>
      <c r="H115" s="4">
        <v>2.8</v>
      </c>
      <c r="I115" s="4">
        <v>0.02</v>
      </c>
      <c r="J115" s="5">
        <v>0</v>
      </c>
      <c r="K115" s="5">
        <v>3.2</v>
      </c>
      <c r="L115" s="5">
        <v>2.4</v>
      </c>
      <c r="M115" s="4">
        <v>16.8</v>
      </c>
      <c r="N115" s="4">
        <v>0.24</v>
      </c>
    </row>
    <row r="116" spans="1:14" x14ac:dyDescent="0.25">
      <c r="A116" s="45"/>
      <c r="B116" s="39" t="s">
        <v>28</v>
      </c>
      <c r="C116" s="35">
        <f>C114+C115</f>
        <v>240</v>
      </c>
      <c r="D116" s="35">
        <f t="shared" ref="D116:N116" si="16">D114+D115</f>
        <v>7.76</v>
      </c>
      <c r="E116" s="35">
        <f t="shared" si="16"/>
        <v>17.64</v>
      </c>
      <c r="F116" s="35">
        <f t="shared" si="16"/>
        <v>33.72</v>
      </c>
      <c r="G116" s="35">
        <f t="shared" si="16"/>
        <v>271.12</v>
      </c>
      <c r="H116" s="35">
        <f t="shared" si="16"/>
        <v>2.84</v>
      </c>
      <c r="I116" s="35">
        <f t="shared" si="16"/>
        <v>0.1</v>
      </c>
      <c r="J116" s="35">
        <f t="shared" si="16"/>
        <v>1.4</v>
      </c>
      <c r="K116" s="35">
        <f t="shared" si="16"/>
        <v>243.2</v>
      </c>
      <c r="L116" s="35">
        <f t="shared" si="16"/>
        <v>30.4</v>
      </c>
      <c r="M116" s="35">
        <f t="shared" si="16"/>
        <v>206.8</v>
      </c>
      <c r="N116" s="35">
        <f t="shared" si="16"/>
        <v>0.44</v>
      </c>
    </row>
    <row r="117" spans="1:14" x14ac:dyDescent="0.25">
      <c r="A117" s="16"/>
      <c r="B117" s="36" t="s">
        <v>50</v>
      </c>
      <c r="C117" s="47">
        <f>C112+C106+C102+C94+C91+C116</f>
        <v>2910</v>
      </c>
      <c r="D117" s="47">
        <f t="shared" ref="D117:N117" si="17">D112+D106+D102+D94+D91+D116</f>
        <v>100.827</v>
      </c>
      <c r="E117" s="47">
        <f t="shared" si="17"/>
        <v>84.992000000000004</v>
      </c>
      <c r="F117" s="47">
        <f t="shared" si="17"/>
        <v>402.59350000000006</v>
      </c>
      <c r="G117" s="51">
        <f t="shared" si="17"/>
        <v>2684.91</v>
      </c>
      <c r="H117" s="47">
        <f t="shared" si="17"/>
        <v>80.282000000000011</v>
      </c>
      <c r="I117" s="47">
        <f t="shared" si="17"/>
        <v>126.07700000000001</v>
      </c>
      <c r="J117" s="47">
        <f t="shared" si="17"/>
        <v>479.13699999999994</v>
      </c>
      <c r="K117" s="47">
        <f t="shared" si="17"/>
        <v>649.68100000000004</v>
      </c>
      <c r="L117" s="47">
        <f t="shared" si="17"/>
        <v>368.59799999999996</v>
      </c>
      <c r="M117" s="47">
        <f t="shared" si="17"/>
        <v>934.57999999999993</v>
      </c>
      <c r="N117" s="47">
        <f t="shared" si="17"/>
        <v>42.387999999999998</v>
      </c>
    </row>
    <row r="118" spans="1:14" ht="18.75" x14ac:dyDescent="0.3">
      <c r="A118" s="97" t="s">
        <v>85</v>
      </c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  <row r="119" spans="1:14" ht="21.75" customHeight="1" x14ac:dyDescent="0.25">
      <c r="A119" s="91" t="s">
        <v>1</v>
      </c>
      <c r="B119" s="91" t="s">
        <v>2</v>
      </c>
      <c r="C119" s="98" t="s">
        <v>3</v>
      </c>
      <c r="D119" s="99" t="s">
        <v>4</v>
      </c>
      <c r="E119" s="99"/>
      <c r="F119" s="99"/>
      <c r="G119" s="100" t="s">
        <v>5</v>
      </c>
      <c r="H119" s="98" t="s">
        <v>6</v>
      </c>
      <c r="I119" s="98"/>
      <c r="J119" s="98"/>
      <c r="K119" s="98" t="s">
        <v>7</v>
      </c>
      <c r="L119" s="98"/>
      <c r="M119" s="98"/>
      <c r="N119" s="98"/>
    </row>
    <row r="120" spans="1:14" ht="19.5" customHeight="1" x14ac:dyDescent="0.25">
      <c r="A120" s="91"/>
      <c r="B120" s="91"/>
      <c r="C120" s="98"/>
      <c r="D120" s="4" t="s">
        <v>8</v>
      </c>
      <c r="E120" s="4" t="s">
        <v>9</v>
      </c>
      <c r="F120" s="5" t="s">
        <v>10</v>
      </c>
      <c r="G120" s="101"/>
      <c r="H120" s="4" t="s">
        <v>11</v>
      </c>
      <c r="I120" s="4" t="s">
        <v>12</v>
      </c>
      <c r="J120" s="4" t="s">
        <v>13</v>
      </c>
      <c r="K120" s="5" t="s">
        <v>14</v>
      </c>
      <c r="L120" s="5" t="s">
        <v>15</v>
      </c>
      <c r="M120" s="4" t="s">
        <v>16</v>
      </c>
      <c r="N120" s="4" t="s">
        <v>17</v>
      </c>
    </row>
    <row r="121" spans="1:14" ht="15.75" x14ac:dyDescent="0.25">
      <c r="A121" s="96" t="s">
        <v>18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</row>
    <row r="122" spans="1:14" x14ac:dyDescent="0.25">
      <c r="A122" s="6" t="s">
        <v>86</v>
      </c>
      <c r="B122" s="3" t="s">
        <v>87</v>
      </c>
      <c r="C122" s="4">
        <v>250</v>
      </c>
      <c r="D122" s="4">
        <v>7.85</v>
      </c>
      <c r="E122" s="4">
        <v>4</v>
      </c>
      <c r="F122" s="4">
        <v>49</v>
      </c>
      <c r="G122" s="4">
        <v>240</v>
      </c>
      <c r="H122" s="4">
        <v>0.02</v>
      </c>
      <c r="I122" s="4">
        <v>0.22</v>
      </c>
      <c r="J122" s="4">
        <v>7.03</v>
      </c>
      <c r="K122" s="4">
        <v>12.09</v>
      </c>
      <c r="L122" s="4">
        <v>21.09</v>
      </c>
      <c r="M122" s="4">
        <v>67.02</v>
      </c>
      <c r="N122" s="4">
        <v>0.6</v>
      </c>
    </row>
    <row r="123" spans="1:14" x14ac:dyDescent="0.25">
      <c r="A123" s="6" t="s">
        <v>21</v>
      </c>
      <c r="B123" s="3" t="s">
        <v>22</v>
      </c>
      <c r="C123" s="4">
        <v>200</v>
      </c>
      <c r="D123" s="4">
        <v>0.2</v>
      </c>
      <c r="E123" s="4">
        <v>0.05</v>
      </c>
      <c r="F123" s="4">
        <v>15.01</v>
      </c>
      <c r="G123" s="4">
        <v>57</v>
      </c>
      <c r="H123" s="4">
        <v>0.03</v>
      </c>
      <c r="I123" s="4">
        <v>0</v>
      </c>
      <c r="J123" s="4">
        <v>0.03</v>
      </c>
      <c r="K123" s="4">
        <v>9.67</v>
      </c>
      <c r="L123" s="4">
        <v>3.29</v>
      </c>
      <c r="M123" s="4">
        <v>0.04</v>
      </c>
      <c r="N123" s="4">
        <v>0.04</v>
      </c>
    </row>
    <row r="124" spans="1:14" x14ac:dyDescent="0.25">
      <c r="A124" s="6"/>
      <c r="B124" s="56" t="s">
        <v>23</v>
      </c>
      <c r="C124" s="42">
        <v>100</v>
      </c>
      <c r="D124" s="44">
        <v>7.6</v>
      </c>
      <c r="E124" s="44">
        <v>0.9</v>
      </c>
      <c r="F124" s="44">
        <v>46.7</v>
      </c>
      <c r="G124" s="44">
        <v>213.6</v>
      </c>
      <c r="H124" s="44">
        <v>0.41</v>
      </c>
      <c r="I124" s="44">
        <v>0.2</v>
      </c>
      <c r="J124" s="44">
        <v>0</v>
      </c>
      <c r="K124" s="44">
        <v>20</v>
      </c>
      <c r="L124" s="44">
        <v>28</v>
      </c>
      <c r="M124" s="44">
        <v>41</v>
      </c>
      <c r="N124" s="44">
        <v>1.3</v>
      </c>
    </row>
    <row r="125" spans="1:14" x14ac:dyDescent="0.25">
      <c r="A125" s="6" t="s">
        <v>26</v>
      </c>
      <c r="B125" s="66" t="s">
        <v>27</v>
      </c>
      <c r="C125" s="68">
        <v>15</v>
      </c>
      <c r="D125" s="68">
        <v>0.15</v>
      </c>
      <c r="E125" s="68">
        <v>11</v>
      </c>
      <c r="F125" s="68">
        <v>0.15</v>
      </c>
      <c r="G125" s="68">
        <v>99.3</v>
      </c>
      <c r="H125" s="68">
        <v>7.4999999999999997E-2</v>
      </c>
      <c r="I125" s="68">
        <v>0</v>
      </c>
      <c r="J125" s="68">
        <v>0</v>
      </c>
      <c r="K125" s="68">
        <v>3.3</v>
      </c>
      <c r="L125" s="68">
        <v>0.45</v>
      </c>
      <c r="M125" s="68">
        <v>2.85</v>
      </c>
      <c r="N125" s="68">
        <v>0.3</v>
      </c>
    </row>
    <row r="126" spans="1:14" x14ac:dyDescent="0.25">
      <c r="A126" s="6" t="s">
        <v>24</v>
      </c>
      <c r="B126" s="66" t="s">
        <v>25</v>
      </c>
      <c r="C126" s="68">
        <v>10</v>
      </c>
      <c r="D126" s="68">
        <v>2.2999999999999998</v>
      </c>
      <c r="E126" s="68">
        <v>3</v>
      </c>
      <c r="F126" s="68">
        <v>0</v>
      </c>
      <c r="G126" s="68">
        <v>37</v>
      </c>
      <c r="H126" s="68">
        <v>0.03</v>
      </c>
      <c r="I126" s="68">
        <v>0</v>
      </c>
      <c r="J126" s="68">
        <v>0.1</v>
      </c>
      <c r="K126" s="68">
        <v>120</v>
      </c>
      <c r="L126" s="68">
        <v>5.4</v>
      </c>
      <c r="M126" s="68">
        <v>76.8</v>
      </c>
      <c r="N126" s="68">
        <v>0.1</v>
      </c>
    </row>
    <row r="127" spans="1:14" x14ac:dyDescent="0.25">
      <c r="A127" s="14"/>
      <c r="B127" s="15" t="s">
        <v>28</v>
      </c>
      <c r="C127" s="35">
        <f t="shared" ref="C127:M127" si="18">SUM(C122:C126)</f>
        <v>575</v>
      </c>
      <c r="D127" s="35">
        <f t="shared" si="18"/>
        <v>18.099999999999998</v>
      </c>
      <c r="E127" s="35">
        <f t="shared" si="18"/>
        <v>18.95</v>
      </c>
      <c r="F127" s="35">
        <f t="shared" si="18"/>
        <v>110.86000000000001</v>
      </c>
      <c r="G127" s="35">
        <f t="shared" si="18"/>
        <v>646.9</v>
      </c>
      <c r="H127" s="35">
        <f t="shared" si="18"/>
        <v>0.56499999999999995</v>
      </c>
      <c r="I127" s="35">
        <f t="shared" si="18"/>
        <v>0.42000000000000004</v>
      </c>
      <c r="J127" s="35">
        <f t="shared" si="18"/>
        <v>7.16</v>
      </c>
      <c r="K127" s="35">
        <f t="shared" si="18"/>
        <v>165.06</v>
      </c>
      <c r="L127" s="35">
        <f t="shared" si="18"/>
        <v>58.23</v>
      </c>
      <c r="M127" s="35">
        <f t="shared" si="18"/>
        <v>187.70999999999998</v>
      </c>
      <c r="N127" s="35">
        <f>SUM(N122:N126)</f>
        <v>2.34</v>
      </c>
    </row>
    <row r="128" spans="1:14" ht="15.75" x14ac:dyDescent="0.25">
      <c r="A128" s="96" t="s">
        <v>29</v>
      </c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</row>
    <row r="129" spans="1:14" x14ac:dyDescent="0.25">
      <c r="A129" s="6" t="s">
        <v>26</v>
      </c>
      <c r="B129" s="3" t="s">
        <v>30</v>
      </c>
      <c r="C129" s="4">
        <v>300</v>
      </c>
      <c r="D129" s="4">
        <v>1.8</v>
      </c>
      <c r="E129" s="4">
        <v>0</v>
      </c>
      <c r="F129" s="4">
        <v>20.9</v>
      </c>
      <c r="G129" s="4">
        <v>117</v>
      </c>
      <c r="H129" s="4">
        <v>0.09</v>
      </c>
      <c r="I129" s="4">
        <v>0.04</v>
      </c>
      <c r="J129" s="4">
        <v>40</v>
      </c>
      <c r="K129" s="4">
        <v>20</v>
      </c>
      <c r="L129" s="4">
        <v>0</v>
      </c>
      <c r="M129" s="4">
        <v>12</v>
      </c>
      <c r="N129" s="4">
        <v>0.6</v>
      </c>
    </row>
    <row r="130" spans="1:14" x14ac:dyDescent="0.25">
      <c r="A130" s="14"/>
      <c r="B130" s="15" t="s">
        <v>28</v>
      </c>
      <c r="C130" s="81">
        <v>300</v>
      </c>
      <c r="D130" s="81">
        <v>1.8</v>
      </c>
      <c r="E130" s="81">
        <v>0</v>
      </c>
      <c r="F130" s="81">
        <v>20.9</v>
      </c>
      <c r="G130" s="81">
        <v>117</v>
      </c>
      <c r="H130" s="81">
        <v>0.09</v>
      </c>
      <c r="I130" s="81">
        <v>0.04</v>
      </c>
      <c r="J130" s="81">
        <v>40</v>
      </c>
      <c r="K130" s="81">
        <v>20</v>
      </c>
      <c r="L130" s="81">
        <v>0</v>
      </c>
      <c r="M130" s="81">
        <v>12</v>
      </c>
      <c r="N130" s="81">
        <v>0.6</v>
      </c>
    </row>
    <row r="131" spans="1:14" ht="15.75" x14ac:dyDescent="0.25">
      <c r="A131" s="96" t="s">
        <v>31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</row>
    <row r="132" spans="1:14" x14ac:dyDescent="0.25">
      <c r="A132" s="6">
        <v>225</v>
      </c>
      <c r="B132" s="56" t="s">
        <v>108</v>
      </c>
      <c r="C132" s="42">
        <v>60</v>
      </c>
      <c r="D132" s="44">
        <v>0.6</v>
      </c>
      <c r="E132" s="44">
        <v>2.7</v>
      </c>
      <c r="F132" s="44">
        <v>3.06</v>
      </c>
      <c r="G132" s="44">
        <v>36.6</v>
      </c>
      <c r="H132" s="48">
        <v>1.2E-2</v>
      </c>
      <c r="I132" s="44">
        <v>4.2</v>
      </c>
      <c r="J132" s="44">
        <v>0</v>
      </c>
      <c r="K132" s="44">
        <v>24.6</v>
      </c>
      <c r="L132" s="44">
        <v>0</v>
      </c>
      <c r="M132" s="44">
        <v>0</v>
      </c>
      <c r="N132" s="44">
        <v>4.2</v>
      </c>
    </row>
    <row r="133" spans="1:14" x14ac:dyDescent="0.25">
      <c r="A133" s="6" t="s">
        <v>89</v>
      </c>
      <c r="B133" s="3" t="s">
        <v>90</v>
      </c>
      <c r="C133" s="43">
        <v>300</v>
      </c>
      <c r="D133" s="44">
        <v>3.23</v>
      </c>
      <c r="E133" s="44">
        <v>3.41</v>
      </c>
      <c r="F133" s="44">
        <v>17.14</v>
      </c>
      <c r="G133" s="44">
        <v>104.75</v>
      </c>
      <c r="H133" s="44">
        <v>0.11</v>
      </c>
      <c r="I133" s="44">
        <v>8.25</v>
      </c>
      <c r="J133" s="44">
        <v>0</v>
      </c>
      <c r="K133" s="44">
        <v>24.6</v>
      </c>
      <c r="L133" s="44">
        <v>66.650000000000006</v>
      </c>
      <c r="M133" s="44">
        <v>27</v>
      </c>
      <c r="N133" s="44">
        <v>1.0900000000000001</v>
      </c>
    </row>
    <row r="134" spans="1:14" x14ac:dyDescent="0.25">
      <c r="A134" s="6" t="s">
        <v>91</v>
      </c>
      <c r="B134" s="3" t="s">
        <v>92</v>
      </c>
      <c r="C134" s="48">
        <v>100</v>
      </c>
      <c r="D134" s="48">
        <v>11.72</v>
      </c>
      <c r="E134" s="48">
        <v>9.9</v>
      </c>
      <c r="F134" s="48">
        <v>24.8</v>
      </c>
      <c r="G134" s="48">
        <v>152</v>
      </c>
      <c r="H134" s="48">
        <v>3.5999999999999997E-2</v>
      </c>
      <c r="I134" s="48">
        <v>0.14399999999999999</v>
      </c>
      <c r="J134" s="48">
        <v>0.86</v>
      </c>
      <c r="K134" s="48">
        <v>66.91</v>
      </c>
      <c r="L134" s="48">
        <v>28.6</v>
      </c>
      <c r="M134" s="48">
        <v>306.10000000000002</v>
      </c>
      <c r="N134" s="48">
        <v>0.76800000000000002</v>
      </c>
    </row>
    <row r="135" spans="1:14" x14ac:dyDescent="0.25">
      <c r="A135" s="6" t="s">
        <v>83</v>
      </c>
      <c r="B135" s="3" t="s">
        <v>84</v>
      </c>
      <c r="C135" s="48">
        <v>100</v>
      </c>
      <c r="D135" s="48">
        <v>8.14</v>
      </c>
      <c r="E135" s="48">
        <v>6.64</v>
      </c>
      <c r="F135" s="48">
        <v>13.97</v>
      </c>
      <c r="G135" s="48">
        <v>133.22</v>
      </c>
      <c r="H135" s="48">
        <v>0</v>
      </c>
      <c r="I135" s="48">
        <v>0</v>
      </c>
      <c r="J135" s="48">
        <v>0.78</v>
      </c>
      <c r="K135" s="48">
        <v>0.02</v>
      </c>
      <c r="L135" s="48">
        <v>0</v>
      </c>
      <c r="M135" s="48">
        <v>0</v>
      </c>
      <c r="N135" s="48">
        <v>0.2</v>
      </c>
    </row>
    <row r="136" spans="1:14" x14ac:dyDescent="0.25">
      <c r="A136" s="6" t="s">
        <v>93</v>
      </c>
      <c r="B136" s="41" t="s">
        <v>76</v>
      </c>
      <c r="C136" s="43">
        <v>180</v>
      </c>
      <c r="D136" s="44">
        <v>5.0999999999999996</v>
      </c>
      <c r="E136" s="44">
        <v>6.73</v>
      </c>
      <c r="F136" s="44">
        <v>33.5</v>
      </c>
      <c r="G136" s="44">
        <v>176.5</v>
      </c>
      <c r="H136" s="44">
        <v>0.22</v>
      </c>
      <c r="I136" s="44">
        <v>0</v>
      </c>
      <c r="J136" s="44">
        <v>0.02</v>
      </c>
      <c r="K136" s="44">
        <v>15.57</v>
      </c>
      <c r="L136" s="44">
        <v>250.2</v>
      </c>
      <c r="M136" s="44">
        <v>81</v>
      </c>
      <c r="N136" s="44">
        <v>4.7300000000000004</v>
      </c>
    </row>
    <row r="137" spans="1:14" x14ac:dyDescent="0.25">
      <c r="A137" s="6" t="s">
        <v>60</v>
      </c>
      <c r="B137" s="3" t="s">
        <v>39</v>
      </c>
      <c r="C137" s="48">
        <v>200</v>
      </c>
      <c r="D137" s="48">
        <v>0</v>
      </c>
      <c r="E137" s="48">
        <v>0</v>
      </c>
      <c r="F137" s="48">
        <v>9.98</v>
      </c>
      <c r="G137" s="48">
        <v>104</v>
      </c>
      <c r="H137" s="48">
        <v>0</v>
      </c>
      <c r="I137" s="48">
        <v>0.04</v>
      </c>
      <c r="J137" s="48">
        <v>3.6</v>
      </c>
      <c r="K137" s="48">
        <v>20</v>
      </c>
      <c r="L137" s="48">
        <v>0</v>
      </c>
      <c r="M137" s="48">
        <v>12</v>
      </c>
      <c r="N137" s="48">
        <v>0.4</v>
      </c>
    </row>
    <row r="138" spans="1:14" x14ac:dyDescent="0.25">
      <c r="A138" s="6"/>
      <c r="B138" s="3" t="s">
        <v>61</v>
      </c>
      <c r="C138" s="4">
        <v>30</v>
      </c>
      <c r="D138" s="4">
        <v>2.61</v>
      </c>
      <c r="E138" s="4">
        <v>2.64</v>
      </c>
      <c r="F138" s="4">
        <v>15.27</v>
      </c>
      <c r="G138" s="4">
        <v>100</v>
      </c>
      <c r="H138" s="4">
        <v>0</v>
      </c>
      <c r="I138" s="4">
        <v>0</v>
      </c>
      <c r="J138" s="4">
        <v>0</v>
      </c>
      <c r="K138" s="4">
        <v>7</v>
      </c>
      <c r="L138" s="4">
        <v>10</v>
      </c>
      <c r="M138" s="4">
        <v>27.67</v>
      </c>
      <c r="N138" s="4">
        <v>0.5</v>
      </c>
    </row>
    <row r="139" spans="1:14" x14ac:dyDescent="0.25">
      <c r="A139" s="6"/>
      <c r="B139" s="56" t="s">
        <v>40</v>
      </c>
      <c r="C139" s="42">
        <v>70</v>
      </c>
      <c r="D139" s="44">
        <v>5.95</v>
      </c>
      <c r="E139" s="44">
        <v>2.31</v>
      </c>
      <c r="F139" s="44">
        <v>29.75</v>
      </c>
      <c r="G139" s="44">
        <v>181.3</v>
      </c>
      <c r="H139" s="44">
        <v>0.3</v>
      </c>
      <c r="I139" s="44">
        <v>0.28000000000000003</v>
      </c>
      <c r="J139" s="44">
        <v>0</v>
      </c>
      <c r="K139" s="44">
        <v>51.1</v>
      </c>
      <c r="L139" s="44">
        <v>87.5</v>
      </c>
      <c r="M139" s="44">
        <v>28</v>
      </c>
      <c r="N139" s="44">
        <v>1.98</v>
      </c>
    </row>
    <row r="140" spans="1:14" x14ac:dyDescent="0.25">
      <c r="A140" s="14"/>
      <c r="B140" s="15" t="s">
        <v>28</v>
      </c>
      <c r="C140" s="49">
        <f>SUM(C132:C139)</f>
        <v>1040</v>
      </c>
      <c r="D140" s="49">
        <f t="shared" ref="D140:M140" si="19">SUM(D132:D139)</f>
        <v>37.35</v>
      </c>
      <c r="E140" s="49">
        <f t="shared" si="19"/>
        <v>34.330000000000005</v>
      </c>
      <c r="F140" s="49">
        <f t="shared" si="19"/>
        <v>147.47</v>
      </c>
      <c r="G140" s="49">
        <f t="shared" si="19"/>
        <v>988.37000000000012</v>
      </c>
      <c r="H140" s="49">
        <f t="shared" si="19"/>
        <v>0.67799999999999994</v>
      </c>
      <c r="I140" s="49">
        <f t="shared" si="19"/>
        <v>12.913999999999998</v>
      </c>
      <c r="J140" s="49">
        <f t="shared" si="19"/>
        <v>5.26</v>
      </c>
      <c r="K140" s="49">
        <f t="shared" si="19"/>
        <v>209.79999999999998</v>
      </c>
      <c r="L140" s="49">
        <f t="shared" si="19"/>
        <v>442.95</v>
      </c>
      <c r="M140" s="49">
        <f t="shared" si="19"/>
        <v>481.77000000000004</v>
      </c>
      <c r="N140" s="49">
        <f>SUM(N132:N139)</f>
        <v>13.868</v>
      </c>
    </row>
    <row r="141" spans="1:14" ht="15.75" x14ac:dyDescent="0.25">
      <c r="A141" s="96" t="s">
        <v>42</v>
      </c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</row>
    <row r="142" spans="1:14" x14ac:dyDescent="0.25">
      <c r="A142" s="6"/>
      <c r="B142" s="3" t="s">
        <v>44</v>
      </c>
      <c r="C142" s="4">
        <v>200</v>
      </c>
      <c r="D142" s="4">
        <v>1</v>
      </c>
      <c r="E142" s="4">
        <v>0</v>
      </c>
      <c r="F142" s="5">
        <v>8.4</v>
      </c>
      <c r="G142" s="4">
        <v>64</v>
      </c>
      <c r="H142" s="38">
        <v>0</v>
      </c>
      <c r="I142" s="38">
        <v>0.08</v>
      </c>
      <c r="J142" s="38">
        <v>80</v>
      </c>
      <c r="K142" s="38">
        <v>36</v>
      </c>
      <c r="L142" s="38">
        <v>0</v>
      </c>
      <c r="M142" s="38">
        <v>26</v>
      </c>
      <c r="N142" s="38">
        <v>0.6</v>
      </c>
    </row>
    <row r="143" spans="1:14" x14ac:dyDescent="0.25">
      <c r="A143" s="67" t="s">
        <v>62</v>
      </c>
      <c r="B143" s="66" t="s">
        <v>153</v>
      </c>
      <c r="C143" s="68">
        <v>100</v>
      </c>
      <c r="D143" s="66">
        <v>8.6</v>
      </c>
      <c r="E143" s="66">
        <v>18.5</v>
      </c>
      <c r="F143" s="66">
        <v>41.6</v>
      </c>
      <c r="G143" s="68">
        <v>368.9</v>
      </c>
      <c r="H143" s="66">
        <v>0.2</v>
      </c>
      <c r="I143" s="66">
        <v>0</v>
      </c>
      <c r="J143" s="66">
        <v>19.399999999999999</v>
      </c>
      <c r="K143" s="66">
        <v>53.1</v>
      </c>
      <c r="L143" s="66">
        <v>16.8</v>
      </c>
      <c r="M143" s="66">
        <v>99.5</v>
      </c>
      <c r="N143" s="66">
        <v>1</v>
      </c>
    </row>
    <row r="144" spans="1:14" x14ac:dyDescent="0.25">
      <c r="A144" s="14"/>
      <c r="B144" s="15" t="s">
        <v>28</v>
      </c>
      <c r="C144" s="35">
        <f t="shared" ref="C144:M144" si="20">SUM(C142:C143)</f>
        <v>300</v>
      </c>
      <c r="D144" s="35">
        <f t="shared" si="20"/>
        <v>9.6</v>
      </c>
      <c r="E144" s="35">
        <f t="shared" si="20"/>
        <v>18.5</v>
      </c>
      <c r="F144" s="35">
        <f t="shared" si="20"/>
        <v>50</v>
      </c>
      <c r="G144" s="35">
        <f t="shared" si="20"/>
        <v>432.9</v>
      </c>
      <c r="H144" s="35">
        <f t="shared" si="20"/>
        <v>0.2</v>
      </c>
      <c r="I144" s="35">
        <f t="shared" si="20"/>
        <v>0.08</v>
      </c>
      <c r="J144" s="35">
        <f t="shared" si="20"/>
        <v>99.4</v>
      </c>
      <c r="K144" s="35">
        <f t="shared" si="20"/>
        <v>89.1</v>
      </c>
      <c r="L144" s="35">
        <f t="shared" si="20"/>
        <v>16.8</v>
      </c>
      <c r="M144" s="35">
        <f t="shared" si="20"/>
        <v>125.5</v>
      </c>
      <c r="N144" s="35">
        <f>SUM(N142:N143)</f>
        <v>1.6</v>
      </c>
    </row>
    <row r="145" spans="1:14" ht="15.75" x14ac:dyDescent="0.25">
      <c r="A145" s="96" t="s">
        <v>45</v>
      </c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</row>
    <row r="146" spans="1:14" x14ac:dyDescent="0.25">
      <c r="A146" s="67" t="s">
        <v>111</v>
      </c>
      <c r="B146" s="66" t="s">
        <v>151</v>
      </c>
      <c r="C146" s="69">
        <v>80</v>
      </c>
      <c r="D146" s="69">
        <v>5.4</v>
      </c>
      <c r="E146" s="69">
        <v>6.27</v>
      </c>
      <c r="F146" s="69">
        <v>12.4</v>
      </c>
      <c r="G146" s="69">
        <v>124</v>
      </c>
      <c r="H146" s="69">
        <v>0.02</v>
      </c>
      <c r="I146" s="69">
        <v>0.05</v>
      </c>
      <c r="J146" s="69">
        <v>0</v>
      </c>
      <c r="K146" s="69">
        <v>8.4</v>
      </c>
      <c r="L146" s="69">
        <v>2.4500000000000002</v>
      </c>
      <c r="M146" s="69">
        <v>124.97</v>
      </c>
      <c r="N146" s="69">
        <v>1.86</v>
      </c>
    </row>
    <row r="147" spans="1:14" x14ac:dyDescent="0.25">
      <c r="A147" s="6" t="s">
        <v>36</v>
      </c>
      <c r="B147" s="3" t="s">
        <v>37</v>
      </c>
      <c r="C147" s="12">
        <v>200</v>
      </c>
      <c r="D147" s="12">
        <v>9.6</v>
      </c>
      <c r="E147" s="12">
        <v>9.9</v>
      </c>
      <c r="F147" s="12">
        <v>43.11</v>
      </c>
      <c r="G147" s="12">
        <v>370</v>
      </c>
      <c r="H147" s="12">
        <v>8.7999999999999995E-2</v>
      </c>
      <c r="I147" s="12">
        <v>0.66</v>
      </c>
      <c r="J147" s="12">
        <v>35.93</v>
      </c>
      <c r="K147" s="12">
        <v>91.77</v>
      </c>
      <c r="L147" s="12">
        <v>47.02</v>
      </c>
      <c r="M147" s="12">
        <v>218.88</v>
      </c>
      <c r="N147" s="12">
        <v>0</v>
      </c>
    </row>
    <row r="148" spans="1:14" x14ac:dyDescent="0.25">
      <c r="A148" s="6"/>
      <c r="B148" s="3" t="s">
        <v>40</v>
      </c>
      <c r="C148" s="4">
        <v>50</v>
      </c>
      <c r="D148" s="4">
        <v>2</v>
      </c>
      <c r="E148" s="4">
        <v>0.375</v>
      </c>
      <c r="F148" s="4">
        <v>13.6</v>
      </c>
      <c r="G148" s="4">
        <v>59.25</v>
      </c>
      <c r="H148" s="4">
        <v>0</v>
      </c>
      <c r="I148" s="4">
        <v>4.4999999999999998E-2</v>
      </c>
      <c r="J148" s="4">
        <v>0</v>
      </c>
      <c r="K148" s="4">
        <v>10.5</v>
      </c>
      <c r="L148" s="4">
        <v>9.5</v>
      </c>
      <c r="M148" s="4">
        <v>43.5</v>
      </c>
      <c r="N148" s="4">
        <v>1</v>
      </c>
    </row>
    <row r="149" spans="1:14" x14ac:dyDescent="0.25">
      <c r="A149" s="6"/>
      <c r="B149" s="3" t="s">
        <v>23</v>
      </c>
      <c r="C149" s="4">
        <v>50</v>
      </c>
      <c r="D149" s="4">
        <v>2.31</v>
      </c>
      <c r="E149" s="4">
        <v>0.4</v>
      </c>
      <c r="F149" s="4">
        <v>10.3</v>
      </c>
      <c r="G149" s="4">
        <v>56.85</v>
      </c>
      <c r="H149" s="4">
        <v>0</v>
      </c>
      <c r="I149" s="4">
        <v>0.06</v>
      </c>
      <c r="J149" s="4">
        <v>0</v>
      </c>
      <c r="K149" s="4">
        <v>10</v>
      </c>
      <c r="L149" s="4">
        <v>14</v>
      </c>
      <c r="M149" s="4">
        <v>34.4</v>
      </c>
      <c r="N149" s="4">
        <v>0.64</v>
      </c>
    </row>
    <row r="150" spans="1:14" x14ac:dyDescent="0.25">
      <c r="A150" s="14"/>
      <c r="B150" s="15" t="s">
        <v>28</v>
      </c>
      <c r="C150" s="35">
        <f t="shared" ref="C150:N150" si="21">SUM(C146:C149)</f>
        <v>380</v>
      </c>
      <c r="D150" s="35">
        <f t="shared" si="21"/>
        <v>19.309999999999999</v>
      </c>
      <c r="E150" s="35">
        <f t="shared" si="21"/>
        <v>16.945</v>
      </c>
      <c r="F150" s="35">
        <f t="shared" si="21"/>
        <v>79.41</v>
      </c>
      <c r="G150" s="35">
        <f t="shared" si="21"/>
        <v>610.1</v>
      </c>
      <c r="H150" s="35">
        <f t="shared" si="21"/>
        <v>0.108</v>
      </c>
      <c r="I150" s="35">
        <f t="shared" si="21"/>
        <v>0.81500000000000017</v>
      </c>
      <c r="J150" s="35">
        <f t="shared" si="21"/>
        <v>35.93</v>
      </c>
      <c r="K150" s="35">
        <f t="shared" si="21"/>
        <v>120.67</v>
      </c>
      <c r="L150" s="35">
        <f t="shared" si="21"/>
        <v>72.97</v>
      </c>
      <c r="M150" s="35">
        <f t="shared" si="21"/>
        <v>421.75</v>
      </c>
      <c r="N150" s="35">
        <f t="shared" si="21"/>
        <v>3.5000000000000004</v>
      </c>
    </row>
    <row r="151" spans="1:14" ht="15.75" x14ac:dyDescent="0.25">
      <c r="A151" s="96" t="s">
        <v>48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</row>
    <row r="152" spans="1:14" ht="15.75" x14ac:dyDescent="0.25">
      <c r="A152" s="65"/>
      <c r="B152" s="74" t="s">
        <v>61</v>
      </c>
      <c r="C152" s="4">
        <v>30</v>
      </c>
      <c r="D152" s="4">
        <v>2.16</v>
      </c>
      <c r="E152" s="4">
        <v>8.7899999999999991</v>
      </c>
      <c r="F152" s="4">
        <v>20.67</v>
      </c>
      <c r="G152" s="4">
        <v>170.4</v>
      </c>
      <c r="H152" s="4">
        <v>0</v>
      </c>
      <c r="I152" s="4">
        <v>0</v>
      </c>
      <c r="J152" s="4">
        <v>0</v>
      </c>
      <c r="K152" s="4">
        <v>7</v>
      </c>
      <c r="L152" s="4">
        <v>10</v>
      </c>
      <c r="M152" s="4">
        <v>27.67</v>
      </c>
      <c r="N152" s="4">
        <v>0.5</v>
      </c>
    </row>
    <row r="153" spans="1:14" x14ac:dyDescent="0.25">
      <c r="A153" s="14"/>
      <c r="B153" s="33" t="s">
        <v>66</v>
      </c>
      <c r="C153" s="34">
        <v>200</v>
      </c>
      <c r="D153" s="34">
        <v>5.8</v>
      </c>
      <c r="E153" s="34">
        <v>5</v>
      </c>
      <c r="F153" s="34">
        <v>8</v>
      </c>
      <c r="G153" s="34">
        <v>108</v>
      </c>
      <c r="H153" s="34">
        <v>0.04</v>
      </c>
      <c r="I153" s="34">
        <v>0.06</v>
      </c>
      <c r="J153" s="34">
        <v>0.6</v>
      </c>
      <c r="K153" s="34">
        <v>248</v>
      </c>
      <c r="L153" s="34">
        <v>28</v>
      </c>
      <c r="M153" s="34">
        <v>184</v>
      </c>
      <c r="N153" s="34">
        <v>0.2</v>
      </c>
    </row>
    <row r="154" spans="1:14" x14ac:dyDescent="0.25">
      <c r="A154" s="14"/>
      <c r="B154" s="33" t="s">
        <v>28</v>
      </c>
      <c r="C154" s="34">
        <f>C153+C152</f>
        <v>230</v>
      </c>
      <c r="D154" s="34">
        <f t="shared" ref="D154:N154" si="22">D153+D152</f>
        <v>7.96</v>
      </c>
      <c r="E154" s="34">
        <f t="shared" si="22"/>
        <v>13.79</v>
      </c>
      <c r="F154" s="34">
        <f t="shared" si="22"/>
        <v>28.67</v>
      </c>
      <c r="G154" s="34">
        <f t="shared" si="22"/>
        <v>278.39999999999998</v>
      </c>
      <c r="H154" s="34">
        <f t="shared" si="22"/>
        <v>0.04</v>
      </c>
      <c r="I154" s="34">
        <f t="shared" si="22"/>
        <v>0.06</v>
      </c>
      <c r="J154" s="34">
        <f t="shared" si="22"/>
        <v>0.6</v>
      </c>
      <c r="K154" s="34">
        <f t="shared" si="22"/>
        <v>255</v>
      </c>
      <c r="L154" s="34">
        <f t="shared" si="22"/>
        <v>38</v>
      </c>
      <c r="M154" s="34">
        <f t="shared" si="22"/>
        <v>211.67000000000002</v>
      </c>
      <c r="N154" s="34">
        <f t="shared" si="22"/>
        <v>0.7</v>
      </c>
    </row>
    <row r="155" spans="1:14" x14ac:dyDescent="0.25">
      <c r="A155" s="6"/>
      <c r="B155" s="36" t="s">
        <v>50</v>
      </c>
      <c r="C155" s="51">
        <f t="shared" ref="C155:N155" si="23">C150+C144+C140+C130+C127+C154</f>
        <v>2825</v>
      </c>
      <c r="D155" s="51">
        <f t="shared" si="23"/>
        <v>94.119999999999976</v>
      </c>
      <c r="E155" s="51">
        <f t="shared" si="23"/>
        <v>102.51500000000001</v>
      </c>
      <c r="F155" s="51">
        <f t="shared" si="23"/>
        <v>437.31</v>
      </c>
      <c r="G155" s="51">
        <f t="shared" si="23"/>
        <v>3073.67</v>
      </c>
      <c r="H155" s="51">
        <f t="shared" si="23"/>
        <v>1.681</v>
      </c>
      <c r="I155" s="51">
        <f t="shared" si="23"/>
        <v>14.328999999999997</v>
      </c>
      <c r="J155" s="51">
        <f t="shared" si="23"/>
        <v>188.35</v>
      </c>
      <c r="K155" s="51">
        <f t="shared" si="23"/>
        <v>859.62999999999988</v>
      </c>
      <c r="L155" s="51">
        <f t="shared" si="23"/>
        <v>628.95000000000005</v>
      </c>
      <c r="M155" s="51">
        <f t="shared" si="23"/>
        <v>1440.4</v>
      </c>
      <c r="N155" s="51">
        <f t="shared" si="23"/>
        <v>22.608000000000001</v>
      </c>
    </row>
    <row r="156" spans="1:14" ht="18.75" x14ac:dyDescent="0.3">
      <c r="A156" s="102" t="s">
        <v>98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4"/>
    </row>
    <row r="157" spans="1:14" x14ac:dyDescent="0.25">
      <c r="A157" s="91" t="s">
        <v>1</v>
      </c>
      <c r="B157" s="91" t="s">
        <v>2</v>
      </c>
      <c r="C157" s="91" t="s">
        <v>3</v>
      </c>
      <c r="D157" s="91" t="s">
        <v>4</v>
      </c>
      <c r="E157" s="91"/>
      <c r="F157" s="91"/>
      <c r="G157" s="91" t="s">
        <v>5</v>
      </c>
      <c r="H157" s="91" t="s">
        <v>6</v>
      </c>
      <c r="I157" s="91"/>
      <c r="J157" s="91"/>
      <c r="K157" s="91" t="s">
        <v>7</v>
      </c>
      <c r="L157" s="91"/>
      <c r="M157" s="91"/>
      <c r="N157" s="91"/>
    </row>
    <row r="158" spans="1:14" ht="23.25" customHeight="1" x14ac:dyDescent="0.25">
      <c r="A158" s="91"/>
      <c r="B158" s="91"/>
      <c r="C158" s="91"/>
      <c r="D158" s="1" t="s">
        <v>8</v>
      </c>
      <c r="E158" s="1" t="s">
        <v>9</v>
      </c>
      <c r="F158" s="1" t="s">
        <v>10</v>
      </c>
      <c r="G158" s="91"/>
      <c r="H158" s="1" t="s">
        <v>11</v>
      </c>
      <c r="I158" s="1" t="s">
        <v>12</v>
      </c>
      <c r="J158" s="1" t="s">
        <v>13</v>
      </c>
      <c r="K158" s="1" t="s">
        <v>14</v>
      </c>
      <c r="L158" s="1" t="s">
        <v>15</v>
      </c>
      <c r="M158" s="1" t="s">
        <v>16</v>
      </c>
      <c r="N158" s="1" t="s">
        <v>17</v>
      </c>
    </row>
    <row r="159" spans="1:14" ht="15.75" x14ac:dyDescent="0.25">
      <c r="A159" s="96" t="s">
        <v>18</v>
      </c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</row>
    <row r="160" spans="1:14" x14ac:dyDescent="0.25">
      <c r="A160" s="6" t="s">
        <v>52</v>
      </c>
      <c r="B160" s="3" t="s">
        <v>53</v>
      </c>
      <c r="C160" s="4">
        <v>250</v>
      </c>
      <c r="D160" s="4">
        <v>11.75</v>
      </c>
      <c r="E160" s="4">
        <v>6.1749999999999998</v>
      </c>
      <c r="F160" s="4">
        <v>52.45</v>
      </c>
      <c r="G160" s="4">
        <v>205</v>
      </c>
      <c r="H160" s="4">
        <v>2.5000000000000001E-2</v>
      </c>
      <c r="I160" s="4">
        <v>0.42</v>
      </c>
      <c r="J160" s="4">
        <v>18.62</v>
      </c>
      <c r="K160" s="4">
        <v>27.9</v>
      </c>
      <c r="L160" s="4">
        <v>67.375</v>
      </c>
      <c r="M160" s="4">
        <v>172.25</v>
      </c>
      <c r="N160" s="4">
        <v>1.9</v>
      </c>
    </row>
    <row r="161" spans="1:14" x14ac:dyDescent="0.25">
      <c r="A161" s="6" t="s">
        <v>21</v>
      </c>
      <c r="B161" s="3" t="s">
        <v>22</v>
      </c>
      <c r="C161" s="4">
        <v>200</v>
      </c>
      <c r="D161" s="4">
        <v>0.2</v>
      </c>
      <c r="E161" s="4">
        <v>0.05</v>
      </c>
      <c r="F161" s="4">
        <v>15.01</v>
      </c>
      <c r="G161" s="4">
        <v>57</v>
      </c>
      <c r="H161" s="4">
        <v>0.03</v>
      </c>
      <c r="I161" s="4">
        <v>0</v>
      </c>
      <c r="J161" s="4">
        <v>0.03</v>
      </c>
      <c r="K161" s="4">
        <v>9.67</v>
      </c>
      <c r="L161" s="4">
        <v>3.29</v>
      </c>
      <c r="M161" s="4">
        <v>0.04</v>
      </c>
      <c r="N161" s="4">
        <v>0.04</v>
      </c>
    </row>
    <row r="162" spans="1:14" x14ac:dyDescent="0.25">
      <c r="A162" s="6"/>
      <c r="B162" s="56" t="s">
        <v>23</v>
      </c>
      <c r="C162" s="42">
        <v>100</v>
      </c>
      <c r="D162" s="44">
        <v>7.6</v>
      </c>
      <c r="E162" s="44">
        <v>0.9</v>
      </c>
      <c r="F162" s="44">
        <v>46.7</v>
      </c>
      <c r="G162" s="44">
        <v>213.6</v>
      </c>
      <c r="H162" s="44">
        <v>0.41</v>
      </c>
      <c r="I162" s="44">
        <v>0.2</v>
      </c>
      <c r="J162" s="44">
        <v>0</v>
      </c>
      <c r="K162" s="44">
        <v>20</v>
      </c>
      <c r="L162" s="44">
        <v>28</v>
      </c>
      <c r="M162" s="44">
        <v>41</v>
      </c>
      <c r="N162" s="44">
        <v>1.3</v>
      </c>
    </row>
    <row r="163" spans="1:14" x14ac:dyDescent="0.25">
      <c r="A163" s="6" t="s">
        <v>26</v>
      </c>
      <c r="B163" s="66" t="s">
        <v>27</v>
      </c>
      <c r="C163" s="68">
        <v>15</v>
      </c>
      <c r="D163" s="68">
        <v>0.15</v>
      </c>
      <c r="E163" s="68">
        <v>11</v>
      </c>
      <c r="F163" s="68">
        <v>0.15</v>
      </c>
      <c r="G163" s="68">
        <v>99.3</v>
      </c>
      <c r="H163" s="68">
        <v>7.4999999999999997E-2</v>
      </c>
      <c r="I163" s="68">
        <v>0</v>
      </c>
      <c r="J163" s="68">
        <v>0</v>
      </c>
      <c r="K163" s="68">
        <v>3.3</v>
      </c>
      <c r="L163" s="68">
        <v>0.45</v>
      </c>
      <c r="M163" s="68">
        <v>2.85</v>
      </c>
      <c r="N163" s="68">
        <v>0.3</v>
      </c>
    </row>
    <row r="164" spans="1:14" x14ac:dyDescent="0.25">
      <c r="A164" s="52" t="s">
        <v>100</v>
      </c>
      <c r="B164" s="66" t="s">
        <v>25</v>
      </c>
      <c r="C164" s="68">
        <v>10</v>
      </c>
      <c r="D164" s="68">
        <v>2.2999999999999998</v>
      </c>
      <c r="E164" s="68">
        <v>3</v>
      </c>
      <c r="F164" s="68">
        <v>0</v>
      </c>
      <c r="G164" s="68">
        <v>37</v>
      </c>
      <c r="H164" s="68">
        <v>0.03</v>
      </c>
      <c r="I164" s="68">
        <v>0</v>
      </c>
      <c r="J164" s="68">
        <v>0.1</v>
      </c>
      <c r="K164" s="68">
        <v>120</v>
      </c>
      <c r="L164" s="68">
        <v>5.4</v>
      </c>
      <c r="M164" s="68">
        <v>76.8</v>
      </c>
      <c r="N164" s="68">
        <v>0.1</v>
      </c>
    </row>
    <row r="165" spans="1:14" x14ac:dyDescent="0.25">
      <c r="A165" s="14"/>
      <c r="B165" s="15" t="s">
        <v>28</v>
      </c>
      <c r="C165" s="35">
        <f t="shared" ref="C165:N165" si="24">SUM(C160:C164)</f>
        <v>575</v>
      </c>
      <c r="D165" s="35">
        <f t="shared" si="24"/>
        <v>21.999999999999996</v>
      </c>
      <c r="E165" s="35">
        <f t="shared" si="24"/>
        <v>21.125</v>
      </c>
      <c r="F165" s="35">
        <f t="shared" si="24"/>
        <v>114.31000000000002</v>
      </c>
      <c r="G165" s="35">
        <f t="shared" si="24"/>
        <v>611.9</v>
      </c>
      <c r="H165" s="35">
        <f t="shared" si="24"/>
        <v>0.56999999999999995</v>
      </c>
      <c r="I165" s="35">
        <f t="shared" si="24"/>
        <v>0.62</v>
      </c>
      <c r="J165" s="35">
        <f t="shared" si="24"/>
        <v>18.750000000000004</v>
      </c>
      <c r="K165" s="35">
        <f t="shared" si="24"/>
        <v>180.87</v>
      </c>
      <c r="L165" s="35">
        <f t="shared" si="24"/>
        <v>104.51500000000001</v>
      </c>
      <c r="M165" s="35">
        <f t="shared" si="24"/>
        <v>292.94</v>
      </c>
      <c r="N165" s="35">
        <f t="shared" si="24"/>
        <v>3.64</v>
      </c>
    </row>
    <row r="166" spans="1:14" ht="15.75" x14ac:dyDescent="0.25">
      <c r="A166" s="96" t="s">
        <v>29</v>
      </c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</row>
    <row r="167" spans="1:14" x14ac:dyDescent="0.25">
      <c r="A167" s="6"/>
      <c r="B167" s="3" t="s">
        <v>54</v>
      </c>
      <c r="C167" s="4">
        <v>300</v>
      </c>
      <c r="D167" s="4">
        <v>7.35</v>
      </c>
      <c r="E167" s="4">
        <v>0</v>
      </c>
      <c r="F167" s="5">
        <v>31.8</v>
      </c>
      <c r="G167" s="4">
        <v>184.5</v>
      </c>
      <c r="H167" s="4">
        <v>0.36</v>
      </c>
      <c r="I167" s="4">
        <v>0.45</v>
      </c>
      <c r="J167" s="4">
        <v>90</v>
      </c>
      <c r="K167" s="5">
        <v>5.4</v>
      </c>
      <c r="L167" s="5">
        <v>0.2</v>
      </c>
      <c r="M167" s="4">
        <v>0</v>
      </c>
      <c r="N167" s="4">
        <v>0</v>
      </c>
    </row>
    <row r="168" spans="1:14" x14ac:dyDescent="0.25">
      <c r="A168" s="14"/>
      <c r="B168" s="15" t="s">
        <v>28</v>
      </c>
      <c r="C168" s="35">
        <f t="shared" ref="C168:N168" si="25">SUM(C167:C167)</f>
        <v>300</v>
      </c>
      <c r="D168" s="35">
        <f t="shared" si="25"/>
        <v>7.35</v>
      </c>
      <c r="E168" s="35">
        <f t="shared" si="25"/>
        <v>0</v>
      </c>
      <c r="F168" s="35">
        <f t="shared" si="25"/>
        <v>31.8</v>
      </c>
      <c r="G168" s="35">
        <f t="shared" si="25"/>
        <v>184.5</v>
      </c>
      <c r="H168" s="35">
        <f t="shared" si="25"/>
        <v>0.36</v>
      </c>
      <c r="I168" s="35">
        <f t="shared" si="25"/>
        <v>0.45</v>
      </c>
      <c r="J168" s="35">
        <f t="shared" si="25"/>
        <v>90</v>
      </c>
      <c r="K168" s="35">
        <f t="shared" si="25"/>
        <v>5.4</v>
      </c>
      <c r="L168" s="35">
        <f t="shared" si="25"/>
        <v>0.2</v>
      </c>
      <c r="M168" s="35">
        <f t="shared" si="25"/>
        <v>0</v>
      </c>
      <c r="N168" s="35">
        <f t="shared" si="25"/>
        <v>0</v>
      </c>
    </row>
    <row r="169" spans="1:14" ht="15.75" x14ac:dyDescent="0.25">
      <c r="A169" s="96" t="s">
        <v>31</v>
      </c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</row>
    <row r="170" spans="1:14" x14ac:dyDescent="0.25">
      <c r="A170" s="6" t="s">
        <v>88</v>
      </c>
      <c r="B170" s="78" t="s">
        <v>160</v>
      </c>
      <c r="C170" s="43">
        <v>100</v>
      </c>
      <c r="D170" s="44">
        <v>1.41</v>
      </c>
      <c r="E170" s="44">
        <v>5.08</v>
      </c>
      <c r="F170" s="44">
        <v>9.02</v>
      </c>
      <c r="G170" s="44">
        <v>87.4</v>
      </c>
      <c r="H170" s="44">
        <v>0.03</v>
      </c>
      <c r="I170" s="44">
        <v>32.450000000000003</v>
      </c>
      <c r="J170" s="44">
        <v>0</v>
      </c>
      <c r="K170" s="44">
        <v>37.369999999999997</v>
      </c>
      <c r="L170" s="44">
        <v>27.61</v>
      </c>
      <c r="M170" s="44">
        <v>15.16</v>
      </c>
      <c r="N170" s="44">
        <v>0.51</v>
      </c>
    </row>
    <row r="171" spans="1:14" x14ac:dyDescent="0.25">
      <c r="A171" s="6" t="s">
        <v>141</v>
      </c>
      <c r="B171" s="56" t="s">
        <v>163</v>
      </c>
      <c r="C171" s="42">
        <v>300</v>
      </c>
      <c r="D171" s="44">
        <v>2.1</v>
      </c>
      <c r="E171" s="44">
        <v>5.87</v>
      </c>
      <c r="F171" s="44">
        <v>10.19</v>
      </c>
      <c r="G171" s="44">
        <v>101.7</v>
      </c>
      <c r="H171" s="44">
        <v>7.0000000000000007E-2</v>
      </c>
      <c r="I171" s="44">
        <v>0.6</v>
      </c>
      <c r="J171" s="44">
        <v>0</v>
      </c>
      <c r="K171" s="44">
        <v>52</v>
      </c>
      <c r="L171" s="44">
        <v>57.16</v>
      </c>
      <c r="M171" s="44">
        <v>26.7</v>
      </c>
      <c r="N171" s="44">
        <v>0.96</v>
      </c>
    </row>
    <row r="172" spans="1:14" x14ac:dyDescent="0.25">
      <c r="A172" s="67" t="s">
        <v>148</v>
      </c>
      <c r="B172" s="66" t="s">
        <v>149</v>
      </c>
      <c r="C172" s="68">
        <v>100</v>
      </c>
      <c r="D172" s="68">
        <v>11.375</v>
      </c>
      <c r="E172" s="68">
        <v>8.75</v>
      </c>
      <c r="F172" s="68">
        <v>30</v>
      </c>
      <c r="G172" s="68">
        <v>142.5</v>
      </c>
      <c r="H172" s="68">
        <v>0.1</v>
      </c>
      <c r="I172" s="68">
        <v>0.16200000000000001</v>
      </c>
      <c r="J172" s="68">
        <v>1.2</v>
      </c>
      <c r="K172" s="68">
        <v>173.87</v>
      </c>
      <c r="L172" s="68">
        <v>25.625</v>
      </c>
      <c r="M172" s="68">
        <v>438.83</v>
      </c>
      <c r="N172" s="68">
        <v>1.23</v>
      </c>
    </row>
    <row r="173" spans="1:14" x14ac:dyDescent="0.25">
      <c r="A173" s="6" t="s">
        <v>83</v>
      </c>
      <c r="B173" s="3" t="s">
        <v>84</v>
      </c>
      <c r="C173" s="48">
        <v>100</v>
      </c>
      <c r="D173" s="48">
        <v>8.14</v>
      </c>
      <c r="E173" s="48">
        <v>6.64</v>
      </c>
      <c r="F173" s="48">
        <v>13.97</v>
      </c>
      <c r="G173" s="48">
        <v>133.22</v>
      </c>
      <c r="H173" s="48">
        <v>0</v>
      </c>
      <c r="I173" s="48">
        <v>0</v>
      </c>
      <c r="J173" s="48">
        <v>0.78</v>
      </c>
      <c r="K173" s="48">
        <v>0.02</v>
      </c>
      <c r="L173" s="48">
        <v>0</v>
      </c>
      <c r="M173" s="48">
        <v>0</v>
      </c>
      <c r="N173" s="48">
        <v>0.2</v>
      </c>
    </row>
    <row r="174" spans="1:14" x14ac:dyDescent="0.25">
      <c r="A174" s="6" t="s">
        <v>46</v>
      </c>
      <c r="B174" s="41" t="s">
        <v>47</v>
      </c>
      <c r="C174" s="43">
        <v>180</v>
      </c>
      <c r="D174" s="44">
        <v>6.62</v>
      </c>
      <c r="E174" s="44">
        <v>5.42</v>
      </c>
      <c r="F174" s="44">
        <v>31.73</v>
      </c>
      <c r="G174" s="44">
        <v>202.14</v>
      </c>
      <c r="H174" s="44">
        <v>7.0000000000000007E-2</v>
      </c>
      <c r="I174" s="44">
        <v>0</v>
      </c>
      <c r="J174" s="44">
        <v>25.2</v>
      </c>
      <c r="K174" s="44">
        <v>5.83</v>
      </c>
      <c r="L174" s="44">
        <v>44.6</v>
      </c>
      <c r="M174" s="44">
        <v>25.34</v>
      </c>
      <c r="N174" s="44">
        <v>1.33</v>
      </c>
    </row>
    <row r="175" spans="1:14" x14ac:dyDescent="0.25">
      <c r="A175" s="6" t="s">
        <v>60</v>
      </c>
      <c r="B175" s="3" t="s">
        <v>39</v>
      </c>
      <c r="C175" s="4">
        <v>200</v>
      </c>
      <c r="D175" s="4">
        <v>0</v>
      </c>
      <c r="E175" s="4">
        <v>0</v>
      </c>
      <c r="F175" s="5">
        <v>9.98</v>
      </c>
      <c r="G175" s="5">
        <v>104</v>
      </c>
      <c r="H175" s="4">
        <v>0</v>
      </c>
      <c r="I175" s="4">
        <v>0.04</v>
      </c>
      <c r="J175" s="4">
        <v>3.6</v>
      </c>
      <c r="K175" s="5">
        <v>20</v>
      </c>
      <c r="L175" s="5">
        <v>0</v>
      </c>
      <c r="M175" s="4">
        <v>12</v>
      </c>
      <c r="N175" s="4">
        <v>0.4</v>
      </c>
    </row>
    <row r="176" spans="1:14" x14ac:dyDescent="0.25">
      <c r="A176" s="6"/>
      <c r="B176" s="56" t="s">
        <v>40</v>
      </c>
      <c r="C176" s="42">
        <v>70</v>
      </c>
      <c r="D176" s="44">
        <v>5.95</v>
      </c>
      <c r="E176" s="44">
        <v>2.31</v>
      </c>
      <c r="F176" s="44">
        <v>29.75</v>
      </c>
      <c r="G176" s="44">
        <v>181.3</v>
      </c>
      <c r="H176" s="44">
        <v>0.3</v>
      </c>
      <c r="I176" s="44">
        <v>0.28000000000000003</v>
      </c>
      <c r="J176" s="44">
        <v>0</v>
      </c>
      <c r="K176" s="44">
        <v>51.1</v>
      </c>
      <c r="L176" s="44">
        <v>87.5</v>
      </c>
      <c r="M176" s="44">
        <v>28</v>
      </c>
      <c r="N176" s="44">
        <v>1.98</v>
      </c>
    </row>
    <row r="177" spans="1:14" x14ac:dyDescent="0.25">
      <c r="A177" s="14"/>
      <c r="B177" s="15" t="s">
        <v>28</v>
      </c>
      <c r="C177" s="35">
        <f t="shared" ref="C177:N177" si="26">SUM(C170:C176)</f>
        <v>1050</v>
      </c>
      <c r="D177" s="35">
        <f t="shared" si="26"/>
        <v>35.594999999999999</v>
      </c>
      <c r="E177" s="35">
        <f t="shared" si="26"/>
        <v>34.07</v>
      </c>
      <c r="F177" s="35">
        <f t="shared" si="26"/>
        <v>134.63999999999999</v>
      </c>
      <c r="G177" s="35">
        <f t="shared" si="26"/>
        <v>952.26</v>
      </c>
      <c r="H177" s="35">
        <f t="shared" si="26"/>
        <v>0.57000000000000006</v>
      </c>
      <c r="I177" s="35">
        <f t="shared" si="26"/>
        <v>33.532000000000004</v>
      </c>
      <c r="J177" s="35">
        <f t="shared" si="26"/>
        <v>30.78</v>
      </c>
      <c r="K177" s="35">
        <f>SUM(K170:K176)</f>
        <v>340.19</v>
      </c>
      <c r="L177" s="35">
        <f t="shared" si="26"/>
        <v>242.495</v>
      </c>
      <c r="M177" s="35">
        <f t="shared" si="26"/>
        <v>546.03</v>
      </c>
      <c r="N177" s="35">
        <f t="shared" si="26"/>
        <v>6.6100000000000012</v>
      </c>
    </row>
    <row r="178" spans="1:14" ht="15.75" x14ac:dyDescent="0.25">
      <c r="A178" s="96" t="s">
        <v>42</v>
      </c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</row>
    <row r="179" spans="1:14" x14ac:dyDescent="0.25">
      <c r="A179" s="6"/>
      <c r="B179" s="3" t="s">
        <v>44</v>
      </c>
      <c r="C179" s="4">
        <v>200</v>
      </c>
      <c r="D179" s="4">
        <v>1</v>
      </c>
      <c r="E179" s="4">
        <v>0</v>
      </c>
      <c r="F179" s="5">
        <v>8.4</v>
      </c>
      <c r="G179" s="4">
        <v>64</v>
      </c>
      <c r="H179" s="4">
        <v>0</v>
      </c>
      <c r="I179" s="4">
        <v>0.08</v>
      </c>
      <c r="J179" s="4">
        <v>80</v>
      </c>
      <c r="K179" s="5">
        <v>36</v>
      </c>
      <c r="L179" s="5">
        <v>0</v>
      </c>
      <c r="M179" s="4">
        <v>26</v>
      </c>
      <c r="N179" s="4">
        <v>0.6</v>
      </c>
    </row>
    <row r="180" spans="1:14" x14ac:dyDescent="0.25">
      <c r="A180" s="6" t="s">
        <v>104</v>
      </c>
      <c r="B180" s="3" t="s">
        <v>105</v>
      </c>
      <c r="C180" s="4">
        <v>120</v>
      </c>
      <c r="D180" s="4">
        <v>5.2</v>
      </c>
      <c r="E180" s="4">
        <v>10.199999999999999</v>
      </c>
      <c r="F180" s="5">
        <v>42.9</v>
      </c>
      <c r="G180" s="5">
        <v>253.3</v>
      </c>
      <c r="H180" s="4">
        <v>0.01</v>
      </c>
      <c r="I180" s="4">
        <v>0.13</v>
      </c>
      <c r="J180" s="4">
        <v>1.43</v>
      </c>
      <c r="K180" s="5">
        <v>16.5</v>
      </c>
      <c r="L180" s="5">
        <v>13</v>
      </c>
      <c r="M180" s="4">
        <v>49.31</v>
      </c>
      <c r="N180" s="4">
        <v>1.46</v>
      </c>
    </row>
    <row r="181" spans="1:14" x14ac:dyDescent="0.25">
      <c r="A181" s="53"/>
      <c r="B181" s="54" t="s">
        <v>28</v>
      </c>
      <c r="C181" s="35">
        <f t="shared" ref="C181:M181" si="27">SUM(C179:C180)</f>
        <v>320</v>
      </c>
      <c r="D181" s="35">
        <f t="shared" si="27"/>
        <v>6.2</v>
      </c>
      <c r="E181" s="35">
        <f t="shared" si="27"/>
        <v>10.199999999999999</v>
      </c>
      <c r="F181" s="35">
        <f t="shared" si="27"/>
        <v>51.3</v>
      </c>
      <c r="G181" s="35">
        <f t="shared" si="27"/>
        <v>317.3</v>
      </c>
      <c r="H181" s="35">
        <f t="shared" si="27"/>
        <v>0.01</v>
      </c>
      <c r="I181" s="35">
        <f t="shared" si="27"/>
        <v>0.21000000000000002</v>
      </c>
      <c r="J181" s="35">
        <f t="shared" si="27"/>
        <v>81.430000000000007</v>
      </c>
      <c r="K181" s="35">
        <f t="shared" si="27"/>
        <v>52.5</v>
      </c>
      <c r="L181" s="35">
        <f t="shared" si="27"/>
        <v>13</v>
      </c>
      <c r="M181" s="35">
        <f t="shared" si="27"/>
        <v>75.31</v>
      </c>
      <c r="N181" s="35">
        <f>SUM(N179:N180)</f>
        <v>2.06</v>
      </c>
    </row>
    <row r="182" spans="1:14" ht="15.75" x14ac:dyDescent="0.25">
      <c r="A182" s="96" t="s">
        <v>45</v>
      </c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</row>
    <row r="183" spans="1:14" x14ac:dyDescent="0.25">
      <c r="A183" s="6" t="s">
        <v>73</v>
      </c>
      <c r="B183" s="3" t="s">
        <v>74</v>
      </c>
      <c r="C183" s="5">
        <v>100</v>
      </c>
      <c r="D183" s="4">
        <v>17</v>
      </c>
      <c r="E183" s="4">
        <v>14.02</v>
      </c>
      <c r="F183" s="5">
        <v>3.9</v>
      </c>
      <c r="G183" s="5">
        <v>128</v>
      </c>
      <c r="H183" s="4">
        <v>1.4999999999999999E-2</v>
      </c>
      <c r="I183" s="5">
        <v>0.09</v>
      </c>
      <c r="J183" s="5">
        <v>1.08</v>
      </c>
      <c r="K183" s="5">
        <v>21.95</v>
      </c>
      <c r="L183" s="5">
        <v>26.9</v>
      </c>
      <c r="M183" s="5">
        <v>173.9</v>
      </c>
      <c r="N183" s="5">
        <v>4.01</v>
      </c>
    </row>
    <row r="184" spans="1:14" x14ac:dyDescent="0.25">
      <c r="A184" s="6" t="s">
        <v>81</v>
      </c>
      <c r="B184" s="41" t="s">
        <v>82</v>
      </c>
      <c r="C184" s="43">
        <v>180</v>
      </c>
      <c r="D184" s="44">
        <v>4.5</v>
      </c>
      <c r="E184" s="44">
        <v>8</v>
      </c>
      <c r="F184" s="44">
        <v>47.9</v>
      </c>
      <c r="G184" s="44">
        <v>270</v>
      </c>
      <c r="H184" s="44">
        <v>0.04</v>
      </c>
      <c r="I184" s="44">
        <v>0</v>
      </c>
      <c r="J184" s="44">
        <v>32.4</v>
      </c>
      <c r="K184" s="44">
        <v>20.5</v>
      </c>
      <c r="L184" s="44">
        <v>102.2</v>
      </c>
      <c r="M184" s="44">
        <v>32.4</v>
      </c>
      <c r="N184" s="44">
        <v>1.3</v>
      </c>
    </row>
    <row r="185" spans="1:14" x14ac:dyDescent="0.25">
      <c r="A185" s="6">
        <v>693</v>
      </c>
      <c r="B185" s="50" t="s">
        <v>106</v>
      </c>
      <c r="C185" s="43">
        <v>200</v>
      </c>
      <c r="D185" s="44">
        <v>3.9</v>
      </c>
      <c r="E185" s="44">
        <v>3.8</v>
      </c>
      <c r="F185" s="44">
        <v>25.1</v>
      </c>
      <c r="G185" s="44">
        <v>161.4</v>
      </c>
      <c r="H185" s="44">
        <v>0</v>
      </c>
      <c r="I185" s="44">
        <v>1.3</v>
      </c>
      <c r="J185" s="44">
        <v>20</v>
      </c>
      <c r="K185" s="44">
        <v>122.4</v>
      </c>
      <c r="L185" s="44">
        <v>96.8</v>
      </c>
      <c r="M185" s="44">
        <v>19.3</v>
      </c>
      <c r="N185" s="44">
        <v>0.4</v>
      </c>
    </row>
    <row r="186" spans="1:14" x14ac:dyDescent="0.25">
      <c r="A186" s="6"/>
      <c r="B186" s="3" t="s">
        <v>40</v>
      </c>
      <c r="C186" s="4">
        <v>50</v>
      </c>
      <c r="D186" s="4">
        <v>2</v>
      </c>
      <c r="E186" s="4">
        <v>0.375</v>
      </c>
      <c r="F186" s="4">
        <v>13.6</v>
      </c>
      <c r="G186" s="4">
        <v>59.25</v>
      </c>
      <c r="H186" s="4">
        <v>0</v>
      </c>
      <c r="I186" s="4">
        <v>4.4999999999999998E-2</v>
      </c>
      <c r="J186" s="4">
        <v>0</v>
      </c>
      <c r="K186" s="4">
        <v>10.5</v>
      </c>
      <c r="L186" s="4">
        <v>9.5</v>
      </c>
      <c r="M186" s="4">
        <v>43.5</v>
      </c>
      <c r="N186" s="4">
        <v>1</v>
      </c>
    </row>
    <row r="187" spans="1:14" x14ac:dyDescent="0.25">
      <c r="A187" s="6"/>
      <c r="B187" s="3" t="s">
        <v>23</v>
      </c>
      <c r="C187" s="4">
        <v>50</v>
      </c>
      <c r="D187" s="4">
        <v>2.31</v>
      </c>
      <c r="E187" s="4">
        <v>0.4</v>
      </c>
      <c r="F187" s="4">
        <v>10.3</v>
      </c>
      <c r="G187" s="4">
        <v>56.85</v>
      </c>
      <c r="H187" s="4">
        <v>0</v>
      </c>
      <c r="I187" s="4">
        <v>0.06</v>
      </c>
      <c r="J187" s="4">
        <v>0</v>
      </c>
      <c r="K187" s="4">
        <v>10</v>
      </c>
      <c r="L187" s="4">
        <v>14</v>
      </c>
      <c r="M187" s="4">
        <v>34.4</v>
      </c>
      <c r="N187" s="4">
        <v>0.64</v>
      </c>
    </row>
    <row r="188" spans="1:14" x14ac:dyDescent="0.25">
      <c r="A188" s="14"/>
      <c r="B188" s="15" t="s">
        <v>28</v>
      </c>
      <c r="C188" s="35">
        <f t="shared" ref="C188:N188" si="28">SUM(C183:C187)</f>
        <v>580</v>
      </c>
      <c r="D188" s="35">
        <f t="shared" si="28"/>
        <v>29.709999999999997</v>
      </c>
      <c r="E188" s="35">
        <f t="shared" si="28"/>
        <v>26.594999999999999</v>
      </c>
      <c r="F188" s="35">
        <f t="shared" si="28"/>
        <v>100.8</v>
      </c>
      <c r="G188" s="35">
        <f t="shared" si="28"/>
        <v>675.5</v>
      </c>
      <c r="H188" s="35">
        <f t="shared" si="28"/>
        <v>5.5E-2</v>
      </c>
      <c r="I188" s="35">
        <f t="shared" si="28"/>
        <v>1.4950000000000001</v>
      </c>
      <c r="J188" s="35">
        <f t="shared" si="28"/>
        <v>53.48</v>
      </c>
      <c r="K188" s="35">
        <f t="shared" si="28"/>
        <v>185.35000000000002</v>
      </c>
      <c r="L188" s="35">
        <f t="shared" si="28"/>
        <v>249.39999999999998</v>
      </c>
      <c r="M188" s="35">
        <f t="shared" si="28"/>
        <v>303.5</v>
      </c>
      <c r="N188" s="35">
        <f t="shared" si="28"/>
        <v>7.35</v>
      </c>
    </row>
    <row r="189" spans="1:14" ht="15.75" x14ac:dyDescent="0.25">
      <c r="A189" s="96" t="s">
        <v>48</v>
      </c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</row>
    <row r="190" spans="1:14" x14ac:dyDescent="0.25">
      <c r="A190" s="14"/>
      <c r="B190" s="46" t="s">
        <v>49</v>
      </c>
      <c r="C190" s="34">
        <v>200</v>
      </c>
      <c r="D190" s="34">
        <v>5.8</v>
      </c>
      <c r="E190" s="34">
        <v>5</v>
      </c>
      <c r="F190" s="34">
        <v>8</v>
      </c>
      <c r="G190" s="34">
        <v>106</v>
      </c>
      <c r="H190" s="34">
        <v>0.04</v>
      </c>
      <c r="I190" s="34">
        <v>0.08</v>
      </c>
      <c r="J190" s="34">
        <v>1.4</v>
      </c>
      <c r="K190" s="34">
        <v>240</v>
      </c>
      <c r="L190" s="34">
        <v>28</v>
      </c>
      <c r="M190" s="34">
        <v>190</v>
      </c>
      <c r="N190" s="34">
        <v>0.2</v>
      </c>
    </row>
    <row r="191" spans="1:14" x14ac:dyDescent="0.25">
      <c r="A191" s="14"/>
      <c r="B191" s="3" t="s">
        <v>156</v>
      </c>
      <c r="C191" s="4">
        <v>30</v>
      </c>
      <c r="D191" s="4">
        <v>1.59</v>
      </c>
      <c r="E191" s="4">
        <v>6</v>
      </c>
      <c r="F191" s="4">
        <v>21.15</v>
      </c>
      <c r="G191" s="4">
        <v>114</v>
      </c>
      <c r="H191" s="4">
        <v>0</v>
      </c>
      <c r="I191" s="4">
        <v>2.7E-2</v>
      </c>
      <c r="J191" s="4">
        <v>0</v>
      </c>
      <c r="K191" s="4">
        <v>3.3</v>
      </c>
      <c r="L191" s="4">
        <v>0</v>
      </c>
      <c r="M191" s="4">
        <v>15</v>
      </c>
      <c r="N191" s="4">
        <v>0.21</v>
      </c>
    </row>
    <row r="192" spans="1:14" x14ac:dyDescent="0.25">
      <c r="A192" s="14"/>
      <c r="B192" s="15" t="s">
        <v>28</v>
      </c>
      <c r="C192" s="35">
        <f>C190+C191</f>
        <v>230</v>
      </c>
      <c r="D192" s="35">
        <f t="shared" ref="D192:N192" si="29">D190+D191</f>
        <v>7.39</v>
      </c>
      <c r="E192" s="35">
        <f t="shared" si="29"/>
        <v>11</v>
      </c>
      <c r="F192" s="35">
        <f t="shared" si="29"/>
        <v>29.15</v>
      </c>
      <c r="G192" s="35">
        <f t="shared" si="29"/>
        <v>220</v>
      </c>
      <c r="H192" s="35">
        <f t="shared" si="29"/>
        <v>0.04</v>
      </c>
      <c r="I192" s="35">
        <f t="shared" si="29"/>
        <v>0.107</v>
      </c>
      <c r="J192" s="35">
        <f t="shared" si="29"/>
        <v>1.4</v>
      </c>
      <c r="K192" s="35">
        <f t="shared" si="29"/>
        <v>243.3</v>
      </c>
      <c r="L192" s="35">
        <f t="shared" si="29"/>
        <v>28</v>
      </c>
      <c r="M192" s="35">
        <f t="shared" si="29"/>
        <v>205</v>
      </c>
      <c r="N192" s="35">
        <f t="shared" si="29"/>
        <v>0.41000000000000003</v>
      </c>
    </row>
    <row r="193" spans="1:14" x14ac:dyDescent="0.25">
      <c r="A193" s="6"/>
      <c r="B193" s="36" t="s">
        <v>50</v>
      </c>
      <c r="C193" s="51">
        <f t="shared" ref="C193:N193" si="30">C188+C181+C177+C168+C165+C192</f>
        <v>3055</v>
      </c>
      <c r="D193" s="51">
        <f t="shared" si="30"/>
        <v>108.24499999999999</v>
      </c>
      <c r="E193" s="51">
        <f t="shared" si="30"/>
        <v>102.99000000000001</v>
      </c>
      <c r="F193" s="51">
        <f t="shared" si="30"/>
        <v>462</v>
      </c>
      <c r="G193" s="51">
        <f t="shared" si="30"/>
        <v>2961.46</v>
      </c>
      <c r="H193" s="51">
        <f t="shared" si="30"/>
        <v>1.605</v>
      </c>
      <c r="I193" s="51">
        <f t="shared" si="30"/>
        <v>36.414000000000001</v>
      </c>
      <c r="J193" s="51">
        <f t="shared" si="30"/>
        <v>275.83999999999997</v>
      </c>
      <c r="K193" s="51">
        <f t="shared" si="30"/>
        <v>1007.6099999999999</v>
      </c>
      <c r="L193" s="51">
        <f t="shared" si="30"/>
        <v>637.61</v>
      </c>
      <c r="M193" s="51">
        <f t="shared" si="30"/>
        <v>1422.78</v>
      </c>
      <c r="N193" s="51">
        <f t="shared" si="30"/>
        <v>20.070000000000004</v>
      </c>
    </row>
    <row r="194" spans="1:14" ht="18.75" x14ac:dyDescent="0.3">
      <c r="A194" s="90" t="s">
        <v>107</v>
      </c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</row>
    <row r="195" spans="1:14" x14ac:dyDescent="0.25">
      <c r="A195" s="105" t="s">
        <v>1</v>
      </c>
      <c r="B195" s="105" t="s">
        <v>2</v>
      </c>
      <c r="C195" s="105" t="s">
        <v>3</v>
      </c>
      <c r="D195" s="105" t="s">
        <v>4</v>
      </c>
      <c r="E195" s="105"/>
      <c r="F195" s="105"/>
      <c r="G195" s="105" t="s">
        <v>5</v>
      </c>
      <c r="H195" s="105" t="s">
        <v>6</v>
      </c>
      <c r="I195" s="105"/>
      <c r="J195" s="105"/>
      <c r="K195" s="105" t="s">
        <v>7</v>
      </c>
      <c r="L195" s="105"/>
      <c r="M195" s="105"/>
      <c r="N195" s="105"/>
    </row>
    <row r="196" spans="1:14" ht="27" customHeight="1" x14ac:dyDescent="0.25">
      <c r="A196" s="105"/>
      <c r="B196" s="105"/>
      <c r="C196" s="105"/>
      <c r="D196" s="55" t="s">
        <v>8</v>
      </c>
      <c r="E196" s="55" t="s">
        <v>9</v>
      </c>
      <c r="F196" s="55" t="s">
        <v>10</v>
      </c>
      <c r="G196" s="105"/>
      <c r="H196" s="55" t="s">
        <v>11</v>
      </c>
      <c r="I196" s="55" t="s">
        <v>12</v>
      </c>
      <c r="J196" s="55" t="s">
        <v>13</v>
      </c>
      <c r="K196" s="55" t="s">
        <v>14</v>
      </c>
      <c r="L196" s="55" t="s">
        <v>15</v>
      </c>
      <c r="M196" s="55" t="s">
        <v>16</v>
      </c>
      <c r="N196" s="55" t="s">
        <v>17</v>
      </c>
    </row>
    <row r="197" spans="1:14" x14ac:dyDescent="0.25">
      <c r="A197" s="82" t="s">
        <v>18</v>
      </c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</row>
    <row r="198" spans="1:14" x14ac:dyDescent="0.25">
      <c r="A198" s="6" t="s">
        <v>19</v>
      </c>
      <c r="B198" s="3" t="s">
        <v>20</v>
      </c>
      <c r="C198" s="4">
        <v>200</v>
      </c>
      <c r="D198" s="4">
        <v>6.32</v>
      </c>
      <c r="E198" s="4">
        <v>4.24</v>
      </c>
      <c r="F198" s="4">
        <v>32.700000000000003</v>
      </c>
      <c r="G198" s="4">
        <v>172.8</v>
      </c>
      <c r="H198" s="4">
        <v>0</v>
      </c>
      <c r="I198" s="4">
        <v>0.2</v>
      </c>
      <c r="J198" s="4">
        <v>8</v>
      </c>
      <c r="K198" s="4">
        <v>14.9</v>
      </c>
      <c r="L198" s="4">
        <v>16.5</v>
      </c>
      <c r="M198" s="4">
        <v>0.5</v>
      </c>
      <c r="N198" s="5">
        <v>0.6</v>
      </c>
    </row>
    <row r="199" spans="1:14" x14ac:dyDescent="0.25">
      <c r="A199" s="6" t="s">
        <v>21</v>
      </c>
      <c r="B199" s="3" t="s">
        <v>22</v>
      </c>
      <c r="C199" s="4">
        <v>200</v>
      </c>
      <c r="D199" s="4">
        <v>0.2</v>
      </c>
      <c r="E199" s="4">
        <v>0.05</v>
      </c>
      <c r="F199" s="4">
        <v>15.01</v>
      </c>
      <c r="G199" s="4">
        <v>57</v>
      </c>
      <c r="H199" s="4">
        <v>0.03</v>
      </c>
      <c r="I199" s="4">
        <v>0</v>
      </c>
      <c r="J199" s="4">
        <v>0.03</v>
      </c>
      <c r="K199" s="4">
        <v>9.67</v>
      </c>
      <c r="L199" s="4">
        <v>3.29</v>
      </c>
      <c r="M199" s="4">
        <v>0.04</v>
      </c>
      <c r="N199" s="4">
        <v>0.04</v>
      </c>
    </row>
    <row r="200" spans="1:14" x14ac:dyDescent="0.25">
      <c r="A200" s="6"/>
      <c r="B200" s="56" t="s">
        <v>23</v>
      </c>
      <c r="C200" s="42">
        <v>100</v>
      </c>
      <c r="D200" s="44">
        <v>7.6</v>
      </c>
      <c r="E200" s="44">
        <v>0.9</v>
      </c>
      <c r="F200" s="44">
        <v>46.7</v>
      </c>
      <c r="G200" s="44">
        <v>213.6</v>
      </c>
      <c r="H200" s="44">
        <v>0.41</v>
      </c>
      <c r="I200" s="44">
        <v>0.2</v>
      </c>
      <c r="J200" s="44">
        <v>0</v>
      </c>
      <c r="K200" s="44">
        <v>20</v>
      </c>
      <c r="L200" s="44">
        <v>28</v>
      </c>
      <c r="M200" s="44">
        <v>41</v>
      </c>
      <c r="N200" s="44">
        <v>1.3</v>
      </c>
    </row>
    <row r="201" spans="1:14" x14ac:dyDescent="0.25">
      <c r="A201" s="6" t="s">
        <v>26</v>
      </c>
      <c r="B201" s="66" t="s">
        <v>27</v>
      </c>
      <c r="C201" s="68">
        <v>15</v>
      </c>
      <c r="D201" s="68">
        <v>0.15</v>
      </c>
      <c r="E201" s="68">
        <v>11</v>
      </c>
      <c r="F201" s="68">
        <v>0.15</v>
      </c>
      <c r="G201" s="68">
        <v>99.3</v>
      </c>
      <c r="H201" s="68">
        <v>7.4999999999999997E-2</v>
      </c>
      <c r="I201" s="68">
        <v>0</v>
      </c>
      <c r="J201" s="68">
        <v>0</v>
      </c>
      <c r="K201" s="68">
        <v>3.3</v>
      </c>
      <c r="L201" s="68">
        <v>0.45</v>
      </c>
      <c r="M201" s="68">
        <v>2.85</v>
      </c>
      <c r="N201" s="68">
        <v>0.3</v>
      </c>
    </row>
    <row r="202" spans="1:14" x14ac:dyDescent="0.25">
      <c r="A202" s="6" t="s">
        <v>24</v>
      </c>
      <c r="B202" s="66" t="s">
        <v>25</v>
      </c>
      <c r="C202" s="68">
        <v>10</v>
      </c>
      <c r="D202" s="68">
        <v>2.2999999999999998</v>
      </c>
      <c r="E202" s="68">
        <v>3</v>
      </c>
      <c r="F202" s="68">
        <v>0</v>
      </c>
      <c r="G202" s="68">
        <v>37</v>
      </c>
      <c r="H202" s="68">
        <v>0.03</v>
      </c>
      <c r="I202" s="68">
        <v>0</v>
      </c>
      <c r="J202" s="68">
        <v>0.1</v>
      </c>
      <c r="K202" s="68">
        <v>120</v>
      </c>
      <c r="L202" s="68">
        <v>5.4</v>
      </c>
      <c r="M202" s="68">
        <v>76.8</v>
      </c>
      <c r="N202" s="68">
        <v>0.1</v>
      </c>
    </row>
    <row r="203" spans="1:14" x14ac:dyDescent="0.25">
      <c r="A203" s="40"/>
      <c r="B203" s="15" t="s">
        <v>28</v>
      </c>
      <c r="C203" s="35">
        <f t="shared" ref="C203:M203" si="31">SUM(C198:C202)</f>
        <v>525</v>
      </c>
      <c r="D203" s="35">
        <f t="shared" si="31"/>
        <v>16.57</v>
      </c>
      <c r="E203" s="35">
        <f t="shared" si="31"/>
        <v>19.190000000000001</v>
      </c>
      <c r="F203" s="35">
        <f t="shared" si="31"/>
        <v>94.56</v>
      </c>
      <c r="G203" s="35">
        <f t="shared" si="31"/>
        <v>579.69999999999993</v>
      </c>
      <c r="H203" s="35">
        <f t="shared" si="31"/>
        <v>0.54499999999999993</v>
      </c>
      <c r="I203" s="35">
        <f t="shared" si="31"/>
        <v>0.4</v>
      </c>
      <c r="J203" s="35">
        <f t="shared" si="31"/>
        <v>8.129999999999999</v>
      </c>
      <c r="K203" s="35">
        <f t="shared" si="31"/>
        <v>167.87</v>
      </c>
      <c r="L203" s="35">
        <f t="shared" si="31"/>
        <v>53.64</v>
      </c>
      <c r="M203" s="35">
        <f t="shared" si="31"/>
        <v>121.19</v>
      </c>
      <c r="N203" s="35">
        <f>SUM(N198:N202)</f>
        <v>2.34</v>
      </c>
    </row>
    <row r="204" spans="1:14" x14ac:dyDescent="0.25">
      <c r="A204" s="82" t="s">
        <v>29</v>
      </c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</row>
    <row r="205" spans="1:14" x14ac:dyDescent="0.25">
      <c r="A205" s="2"/>
      <c r="B205" s="3" t="s">
        <v>54</v>
      </c>
      <c r="C205" s="4">
        <v>300</v>
      </c>
      <c r="D205" s="4">
        <v>7.35</v>
      </c>
      <c r="E205" s="4">
        <v>0</v>
      </c>
      <c r="F205" s="5">
        <v>31.8</v>
      </c>
      <c r="G205" s="4">
        <v>184.5</v>
      </c>
      <c r="H205" s="4">
        <v>0.36</v>
      </c>
      <c r="I205" s="4">
        <v>0.45</v>
      </c>
      <c r="J205" s="4">
        <v>90</v>
      </c>
      <c r="K205" s="4">
        <v>5.4</v>
      </c>
      <c r="L205" s="4">
        <v>0.2</v>
      </c>
      <c r="M205" s="4">
        <v>0</v>
      </c>
      <c r="N205" s="4">
        <v>0</v>
      </c>
    </row>
    <row r="206" spans="1:14" x14ac:dyDescent="0.25">
      <c r="A206" s="40"/>
      <c r="B206" s="15" t="s">
        <v>28</v>
      </c>
      <c r="C206" s="35">
        <f t="shared" ref="C206:N206" si="32">SUM(C205:C205)</f>
        <v>300</v>
      </c>
      <c r="D206" s="35">
        <f t="shared" si="32"/>
        <v>7.35</v>
      </c>
      <c r="E206" s="35">
        <f t="shared" si="32"/>
        <v>0</v>
      </c>
      <c r="F206" s="35">
        <f t="shared" si="32"/>
        <v>31.8</v>
      </c>
      <c r="G206" s="35">
        <f t="shared" si="32"/>
        <v>184.5</v>
      </c>
      <c r="H206" s="35">
        <f t="shared" si="32"/>
        <v>0.36</v>
      </c>
      <c r="I206" s="35">
        <f t="shared" si="32"/>
        <v>0.45</v>
      </c>
      <c r="J206" s="35">
        <f t="shared" si="32"/>
        <v>90</v>
      </c>
      <c r="K206" s="35">
        <f t="shared" si="32"/>
        <v>5.4</v>
      </c>
      <c r="L206" s="35">
        <f t="shared" si="32"/>
        <v>0.2</v>
      </c>
      <c r="M206" s="35">
        <f t="shared" si="32"/>
        <v>0</v>
      </c>
      <c r="N206" s="35">
        <f t="shared" si="32"/>
        <v>0</v>
      </c>
    </row>
    <row r="207" spans="1:14" x14ac:dyDescent="0.25">
      <c r="A207" s="82" t="s">
        <v>31</v>
      </c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</row>
    <row r="208" spans="1:14" x14ac:dyDescent="0.25">
      <c r="A208" s="6" t="s">
        <v>70</v>
      </c>
      <c r="B208" s="3" t="s">
        <v>71</v>
      </c>
      <c r="C208" s="4">
        <v>100</v>
      </c>
      <c r="D208" s="4">
        <v>2.44</v>
      </c>
      <c r="E208" s="4">
        <v>4.5999999999999996</v>
      </c>
      <c r="F208" s="4">
        <v>14.5</v>
      </c>
      <c r="G208" s="4">
        <v>129</v>
      </c>
      <c r="H208" s="4">
        <v>0.01</v>
      </c>
      <c r="I208" s="4">
        <v>0.02</v>
      </c>
      <c r="J208" s="4">
        <v>10</v>
      </c>
      <c r="K208" s="4">
        <v>37</v>
      </c>
      <c r="L208" s="4">
        <v>43</v>
      </c>
      <c r="M208" s="4">
        <v>71.66</v>
      </c>
      <c r="N208" s="4">
        <v>1.4</v>
      </c>
    </row>
    <row r="209" spans="1:14" x14ac:dyDescent="0.25">
      <c r="A209" s="6" t="s">
        <v>109</v>
      </c>
      <c r="B209" s="41" t="s">
        <v>110</v>
      </c>
      <c r="C209" s="43">
        <v>300</v>
      </c>
      <c r="D209" s="44">
        <v>6.59</v>
      </c>
      <c r="E209" s="44">
        <v>6.34</v>
      </c>
      <c r="F209" s="44">
        <v>19.600000000000001</v>
      </c>
      <c r="G209" s="44">
        <v>161.69999999999999</v>
      </c>
      <c r="H209" s="44">
        <v>0.28000000000000003</v>
      </c>
      <c r="I209" s="44">
        <v>6.98</v>
      </c>
      <c r="J209" s="44">
        <v>0</v>
      </c>
      <c r="K209" s="44">
        <v>45.7</v>
      </c>
      <c r="L209" s="44">
        <v>104.62</v>
      </c>
      <c r="M209" s="44">
        <v>42.36</v>
      </c>
      <c r="N209" s="44">
        <v>2.44</v>
      </c>
    </row>
    <row r="210" spans="1:14" x14ac:dyDescent="0.25">
      <c r="A210" s="67" t="s">
        <v>73</v>
      </c>
      <c r="B210" s="66" t="s">
        <v>150</v>
      </c>
      <c r="C210" s="68">
        <v>100</v>
      </c>
      <c r="D210" s="68">
        <v>13.375</v>
      </c>
      <c r="E210" s="68">
        <v>11.625</v>
      </c>
      <c r="F210" s="68">
        <v>16.5</v>
      </c>
      <c r="G210" s="68">
        <v>165</v>
      </c>
      <c r="H210" s="68">
        <v>1.7999999999999999E-2</v>
      </c>
      <c r="I210" s="68">
        <v>0.11</v>
      </c>
      <c r="J210" s="68">
        <v>1.35</v>
      </c>
      <c r="K210" s="68">
        <v>27.43</v>
      </c>
      <c r="L210" s="68">
        <v>33.625</v>
      </c>
      <c r="M210" s="68">
        <v>217.375</v>
      </c>
      <c r="N210" s="68">
        <v>5.0119999999999996</v>
      </c>
    </row>
    <row r="211" spans="1:14" x14ac:dyDescent="0.25">
      <c r="A211" s="6" t="s">
        <v>96</v>
      </c>
      <c r="B211" s="3" t="s">
        <v>97</v>
      </c>
      <c r="C211" s="12">
        <v>200</v>
      </c>
      <c r="D211" s="12">
        <v>9.6</v>
      </c>
      <c r="E211" s="12">
        <v>9.9</v>
      </c>
      <c r="F211" s="12">
        <v>43.11</v>
      </c>
      <c r="G211" s="12">
        <v>370</v>
      </c>
      <c r="H211" s="12">
        <v>8.7999999999999995E-2</v>
      </c>
      <c r="I211" s="12">
        <v>0.66</v>
      </c>
      <c r="J211" s="12">
        <v>35.93</v>
      </c>
      <c r="K211" s="12">
        <v>91.77</v>
      </c>
      <c r="L211" s="12">
        <v>47.02</v>
      </c>
      <c r="M211" s="12">
        <v>218.88</v>
      </c>
      <c r="N211" s="12">
        <v>0</v>
      </c>
    </row>
    <row r="212" spans="1:14" x14ac:dyDescent="0.25">
      <c r="A212" s="6" t="s">
        <v>60</v>
      </c>
      <c r="B212" s="3" t="s">
        <v>39</v>
      </c>
      <c r="C212" s="4">
        <v>200</v>
      </c>
      <c r="D212" s="4">
        <v>0</v>
      </c>
      <c r="E212" s="4">
        <v>0</v>
      </c>
      <c r="F212" s="4">
        <v>9.98</v>
      </c>
      <c r="G212" s="4">
        <v>104</v>
      </c>
      <c r="H212" s="4">
        <v>0</v>
      </c>
      <c r="I212" s="4">
        <v>0.04</v>
      </c>
      <c r="J212" s="4">
        <v>3.6</v>
      </c>
      <c r="K212" s="4">
        <v>20</v>
      </c>
      <c r="L212" s="4">
        <v>0</v>
      </c>
      <c r="M212" s="4">
        <v>12</v>
      </c>
      <c r="N212" s="4">
        <v>0.4</v>
      </c>
    </row>
    <row r="213" spans="1:14" x14ac:dyDescent="0.25">
      <c r="A213" s="2"/>
      <c r="B213" s="56" t="s">
        <v>40</v>
      </c>
      <c r="C213" s="42">
        <v>70</v>
      </c>
      <c r="D213" s="44">
        <v>5.95</v>
      </c>
      <c r="E213" s="44">
        <v>2.31</v>
      </c>
      <c r="F213" s="44">
        <v>29.75</v>
      </c>
      <c r="G213" s="44">
        <v>181.3</v>
      </c>
      <c r="H213" s="44">
        <v>0.3</v>
      </c>
      <c r="I213" s="44">
        <v>0.28000000000000003</v>
      </c>
      <c r="J213" s="44">
        <v>0</v>
      </c>
      <c r="K213" s="44">
        <v>51.1</v>
      </c>
      <c r="L213" s="44">
        <v>87.5</v>
      </c>
      <c r="M213" s="44">
        <v>28</v>
      </c>
      <c r="N213" s="44">
        <v>1.98</v>
      </c>
    </row>
    <row r="214" spans="1:14" x14ac:dyDescent="0.25">
      <c r="A214" s="40"/>
      <c r="B214" s="15" t="s">
        <v>28</v>
      </c>
      <c r="C214" s="35">
        <f t="shared" ref="C214:M214" si="33">SUM(C208:C213)</f>
        <v>970</v>
      </c>
      <c r="D214" s="35">
        <f t="shared" si="33"/>
        <v>37.955000000000005</v>
      </c>
      <c r="E214" s="35">
        <f t="shared" si="33"/>
        <v>34.774999999999999</v>
      </c>
      <c r="F214" s="35">
        <f t="shared" si="33"/>
        <v>133.44</v>
      </c>
      <c r="G214" s="35">
        <f t="shared" si="33"/>
        <v>1111</v>
      </c>
      <c r="H214" s="35">
        <f t="shared" si="33"/>
        <v>0.69599999999999995</v>
      </c>
      <c r="I214" s="35">
        <f t="shared" si="33"/>
        <v>8.09</v>
      </c>
      <c r="J214" s="35">
        <f t="shared" si="33"/>
        <v>50.88</v>
      </c>
      <c r="K214" s="35">
        <f t="shared" si="33"/>
        <v>273</v>
      </c>
      <c r="L214" s="35">
        <f t="shared" si="33"/>
        <v>315.76499999999999</v>
      </c>
      <c r="M214" s="35">
        <f t="shared" si="33"/>
        <v>590.27499999999998</v>
      </c>
      <c r="N214" s="35">
        <f>SUM(N208:N213)</f>
        <v>11.232000000000001</v>
      </c>
    </row>
    <row r="215" spans="1:14" x14ac:dyDescent="0.25">
      <c r="A215" s="82" t="s">
        <v>42</v>
      </c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</row>
    <row r="216" spans="1:14" x14ac:dyDescent="0.25">
      <c r="A216" s="18"/>
      <c r="B216" s="3" t="s">
        <v>44</v>
      </c>
      <c r="C216" s="4">
        <v>200</v>
      </c>
      <c r="D216" s="4">
        <v>1</v>
      </c>
      <c r="E216" s="4">
        <v>0</v>
      </c>
      <c r="F216" s="5">
        <v>8.4</v>
      </c>
      <c r="G216" s="4">
        <v>64</v>
      </c>
      <c r="H216" s="4">
        <v>0</v>
      </c>
      <c r="I216" s="4">
        <v>0.08</v>
      </c>
      <c r="J216" s="4">
        <v>80</v>
      </c>
      <c r="K216" s="4">
        <v>36</v>
      </c>
      <c r="L216" s="4">
        <v>0</v>
      </c>
      <c r="M216" s="4">
        <v>26</v>
      </c>
      <c r="N216" s="4">
        <v>0.6</v>
      </c>
    </row>
    <row r="217" spans="1:14" x14ac:dyDescent="0.25">
      <c r="A217" s="70">
        <v>469</v>
      </c>
      <c r="B217" s="71" t="s">
        <v>127</v>
      </c>
      <c r="C217" s="72">
        <v>200</v>
      </c>
      <c r="D217" s="73">
        <v>15</v>
      </c>
      <c r="E217" s="73">
        <v>10.5</v>
      </c>
      <c r="F217" s="73">
        <v>13</v>
      </c>
      <c r="G217" s="73">
        <v>209</v>
      </c>
      <c r="H217" s="73">
        <v>0.4</v>
      </c>
      <c r="I217" s="73">
        <v>0.6</v>
      </c>
      <c r="J217" s="73">
        <v>0.03</v>
      </c>
      <c r="K217" s="73">
        <v>118</v>
      </c>
      <c r="L217" s="73">
        <v>8</v>
      </c>
      <c r="M217" s="73">
        <v>8</v>
      </c>
      <c r="N217" s="73">
        <v>0</v>
      </c>
    </row>
    <row r="218" spans="1:14" x14ac:dyDescent="0.25">
      <c r="A218" s="40"/>
      <c r="B218" s="15" t="s">
        <v>28</v>
      </c>
      <c r="C218" s="35">
        <f t="shared" ref="C218:M218" si="34">SUM(C216:C217)</f>
        <v>400</v>
      </c>
      <c r="D218" s="35">
        <f t="shared" si="34"/>
        <v>16</v>
      </c>
      <c r="E218" s="35">
        <f t="shared" si="34"/>
        <v>10.5</v>
      </c>
      <c r="F218" s="35">
        <f t="shared" si="34"/>
        <v>21.4</v>
      </c>
      <c r="G218" s="35">
        <f t="shared" si="34"/>
        <v>273</v>
      </c>
      <c r="H218" s="35">
        <f t="shared" si="34"/>
        <v>0.4</v>
      </c>
      <c r="I218" s="35">
        <f t="shared" si="34"/>
        <v>0.67999999999999994</v>
      </c>
      <c r="J218" s="35">
        <f t="shared" si="34"/>
        <v>80.03</v>
      </c>
      <c r="K218" s="35">
        <f>SUM(K216:K217)</f>
        <v>154</v>
      </c>
      <c r="L218" s="35">
        <f t="shared" si="34"/>
        <v>8</v>
      </c>
      <c r="M218" s="35">
        <f t="shared" si="34"/>
        <v>34</v>
      </c>
      <c r="N218" s="35">
        <f>SUM(N216:N217)</f>
        <v>0.6</v>
      </c>
    </row>
    <row r="219" spans="1:14" x14ac:dyDescent="0.25">
      <c r="A219" s="82" t="s">
        <v>45</v>
      </c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</row>
    <row r="220" spans="1:14" x14ac:dyDescent="0.25">
      <c r="A220" s="6" t="s">
        <v>91</v>
      </c>
      <c r="B220" s="3" t="s">
        <v>92</v>
      </c>
      <c r="C220" s="48">
        <v>100</v>
      </c>
      <c r="D220" s="48">
        <v>11.72</v>
      </c>
      <c r="E220" s="48">
        <v>9.9</v>
      </c>
      <c r="F220" s="48">
        <v>24.8</v>
      </c>
      <c r="G220" s="48">
        <v>152</v>
      </c>
      <c r="H220" s="48">
        <v>3.5999999999999997E-2</v>
      </c>
      <c r="I220" s="48">
        <v>0.14399999999999999</v>
      </c>
      <c r="J220" s="48">
        <v>0.86</v>
      </c>
      <c r="K220" s="48">
        <v>66.91</v>
      </c>
      <c r="L220" s="48">
        <v>28.6</v>
      </c>
      <c r="M220" s="48">
        <v>306.10000000000002</v>
      </c>
      <c r="N220" s="48">
        <v>0.76800000000000002</v>
      </c>
    </row>
    <row r="221" spans="1:14" x14ac:dyDescent="0.25">
      <c r="A221" s="6" t="s">
        <v>83</v>
      </c>
      <c r="B221" s="3" t="s">
        <v>84</v>
      </c>
      <c r="C221" s="48">
        <v>100</v>
      </c>
      <c r="D221" s="48">
        <v>8.14</v>
      </c>
      <c r="E221" s="48">
        <v>6.64</v>
      </c>
      <c r="F221" s="48">
        <v>13.97</v>
      </c>
      <c r="G221" s="48">
        <v>133.22</v>
      </c>
      <c r="H221" s="48">
        <v>0</v>
      </c>
      <c r="I221" s="48">
        <v>0</v>
      </c>
      <c r="J221" s="48">
        <v>0.78</v>
      </c>
      <c r="K221" s="48">
        <v>0.02</v>
      </c>
      <c r="L221" s="48">
        <v>0</v>
      </c>
      <c r="M221" s="48">
        <v>0</v>
      </c>
      <c r="N221" s="48">
        <v>0.2</v>
      </c>
    </row>
    <row r="222" spans="1:14" x14ac:dyDescent="0.25">
      <c r="A222" s="6" t="s">
        <v>93</v>
      </c>
      <c r="B222" s="41" t="s">
        <v>76</v>
      </c>
      <c r="C222" s="43">
        <v>180</v>
      </c>
      <c r="D222" s="44">
        <v>5.0999999999999996</v>
      </c>
      <c r="E222" s="44">
        <v>6.73</v>
      </c>
      <c r="F222" s="44">
        <v>33.5</v>
      </c>
      <c r="G222" s="44">
        <v>176.5</v>
      </c>
      <c r="H222" s="44">
        <v>0.22</v>
      </c>
      <c r="I222" s="44">
        <v>0</v>
      </c>
      <c r="J222" s="44">
        <v>0.02</v>
      </c>
      <c r="K222" s="44">
        <v>15.57</v>
      </c>
      <c r="L222" s="44">
        <v>250.2</v>
      </c>
      <c r="M222" s="44">
        <v>81</v>
      </c>
      <c r="N222" s="44">
        <v>4.7300000000000004</v>
      </c>
    </row>
    <row r="223" spans="1:14" x14ac:dyDescent="0.25">
      <c r="A223" s="6" t="s">
        <v>21</v>
      </c>
      <c r="B223" s="3" t="s">
        <v>22</v>
      </c>
      <c r="C223" s="4">
        <v>200</v>
      </c>
      <c r="D223" s="4">
        <v>0.2</v>
      </c>
      <c r="E223" s="4">
        <v>0.05</v>
      </c>
      <c r="F223" s="4">
        <v>15.01</v>
      </c>
      <c r="G223" s="4">
        <v>57</v>
      </c>
      <c r="H223" s="4">
        <v>0.03</v>
      </c>
      <c r="I223" s="4">
        <v>0</v>
      </c>
      <c r="J223" s="4">
        <v>0.03</v>
      </c>
      <c r="K223" s="4">
        <v>9.67</v>
      </c>
      <c r="L223" s="4">
        <v>3.29</v>
      </c>
      <c r="M223" s="4">
        <v>0.04</v>
      </c>
      <c r="N223" s="4">
        <v>0.04</v>
      </c>
    </row>
    <row r="224" spans="1:14" x14ac:dyDescent="0.25">
      <c r="A224" s="6"/>
      <c r="B224" s="3" t="s">
        <v>40</v>
      </c>
      <c r="C224" s="4">
        <v>50</v>
      </c>
      <c r="D224" s="4">
        <v>2</v>
      </c>
      <c r="E224" s="4">
        <v>0.375</v>
      </c>
      <c r="F224" s="4">
        <v>13.6</v>
      </c>
      <c r="G224" s="4">
        <v>59.25</v>
      </c>
      <c r="H224" s="4">
        <v>0</v>
      </c>
      <c r="I224" s="4">
        <v>4.4999999999999998E-2</v>
      </c>
      <c r="J224" s="4">
        <v>0</v>
      </c>
      <c r="K224" s="4">
        <v>10.5</v>
      </c>
      <c r="L224" s="4">
        <v>9.5</v>
      </c>
      <c r="M224" s="4">
        <v>43.5</v>
      </c>
      <c r="N224" s="4">
        <v>1</v>
      </c>
    </row>
    <row r="225" spans="1:14" x14ac:dyDescent="0.25">
      <c r="A225" s="6"/>
      <c r="B225" s="3" t="s">
        <v>23</v>
      </c>
      <c r="C225" s="4">
        <v>50</v>
      </c>
      <c r="D225" s="4">
        <v>2.31</v>
      </c>
      <c r="E225" s="4">
        <v>0.4</v>
      </c>
      <c r="F225" s="4">
        <v>10.3</v>
      </c>
      <c r="G225" s="4">
        <v>56.85</v>
      </c>
      <c r="H225" s="4">
        <v>0</v>
      </c>
      <c r="I225" s="4">
        <v>0.06</v>
      </c>
      <c r="J225" s="4">
        <v>0</v>
      </c>
      <c r="K225" s="4">
        <v>10</v>
      </c>
      <c r="L225" s="4">
        <v>14</v>
      </c>
      <c r="M225" s="4">
        <v>34.4</v>
      </c>
      <c r="N225" s="4">
        <v>0.64</v>
      </c>
    </row>
    <row r="226" spans="1:14" x14ac:dyDescent="0.25">
      <c r="A226" s="40"/>
      <c r="B226" s="15" t="s">
        <v>28</v>
      </c>
      <c r="C226" s="35">
        <f t="shared" ref="C226:N226" si="35">SUM(C220:C225)</f>
        <v>680</v>
      </c>
      <c r="D226" s="35">
        <f t="shared" si="35"/>
        <v>29.47</v>
      </c>
      <c r="E226" s="35">
        <f t="shared" si="35"/>
        <v>24.094999999999999</v>
      </c>
      <c r="F226" s="35">
        <f t="shared" si="35"/>
        <v>111.18</v>
      </c>
      <c r="G226" s="35">
        <f t="shared" si="35"/>
        <v>634.82000000000005</v>
      </c>
      <c r="H226" s="35">
        <f t="shared" si="35"/>
        <v>0.28600000000000003</v>
      </c>
      <c r="I226" s="35">
        <f t="shared" si="35"/>
        <v>0.249</v>
      </c>
      <c r="J226" s="35">
        <f t="shared" si="35"/>
        <v>1.6900000000000002</v>
      </c>
      <c r="K226" s="35">
        <f t="shared" si="35"/>
        <v>112.67</v>
      </c>
      <c r="L226" s="35">
        <f t="shared" si="35"/>
        <v>305.59000000000003</v>
      </c>
      <c r="M226" s="35">
        <f t="shared" si="35"/>
        <v>465.04</v>
      </c>
      <c r="N226" s="35">
        <f t="shared" si="35"/>
        <v>7.3780000000000001</v>
      </c>
    </row>
    <row r="227" spans="1:14" x14ac:dyDescent="0.25">
      <c r="A227" s="82" t="s">
        <v>112</v>
      </c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</row>
    <row r="228" spans="1:14" x14ac:dyDescent="0.25">
      <c r="A228" s="40"/>
      <c r="B228" s="33" t="s">
        <v>66</v>
      </c>
      <c r="C228" s="34">
        <v>200</v>
      </c>
      <c r="D228" s="34">
        <v>5.8</v>
      </c>
      <c r="E228" s="34">
        <v>5</v>
      </c>
      <c r="F228" s="34">
        <v>8</v>
      </c>
      <c r="G228" s="34">
        <v>108</v>
      </c>
      <c r="H228" s="34">
        <v>0.04</v>
      </c>
      <c r="I228" s="34">
        <v>0.06</v>
      </c>
      <c r="J228" s="34">
        <v>0.6</v>
      </c>
      <c r="K228" s="34">
        <v>248</v>
      </c>
      <c r="L228" s="34">
        <v>28</v>
      </c>
      <c r="M228" s="34">
        <v>184</v>
      </c>
      <c r="N228" s="34">
        <v>0.2</v>
      </c>
    </row>
    <row r="229" spans="1:14" x14ac:dyDescent="0.25">
      <c r="A229" s="40"/>
      <c r="B229" s="74" t="s">
        <v>61</v>
      </c>
      <c r="C229" s="4">
        <v>30</v>
      </c>
      <c r="D229" s="4">
        <v>2.16</v>
      </c>
      <c r="E229" s="4">
        <v>8.7899999999999991</v>
      </c>
      <c r="F229" s="4">
        <v>20.67</v>
      </c>
      <c r="G229" s="4">
        <v>170.4</v>
      </c>
      <c r="H229" s="4">
        <v>0</v>
      </c>
      <c r="I229" s="4">
        <v>0</v>
      </c>
      <c r="J229" s="4">
        <v>0</v>
      </c>
      <c r="K229" s="4">
        <v>7</v>
      </c>
      <c r="L229" s="4">
        <v>10</v>
      </c>
      <c r="M229" s="4">
        <v>27.67</v>
      </c>
      <c r="N229" s="4">
        <v>0.5</v>
      </c>
    </row>
    <row r="230" spans="1:14" x14ac:dyDescent="0.25">
      <c r="A230" s="40"/>
      <c r="B230" s="33" t="s">
        <v>28</v>
      </c>
      <c r="C230" s="35">
        <f>C228+C229</f>
        <v>230</v>
      </c>
      <c r="D230" s="35">
        <f t="shared" ref="D230:N230" si="36">D228+D229</f>
        <v>7.96</v>
      </c>
      <c r="E230" s="35">
        <f t="shared" si="36"/>
        <v>13.79</v>
      </c>
      <c r="F230" s="35">
        <f t="shared" si="36"/>
        <v>28.67</v>
      </c>
      <c r="G230" s="35">
        <f t="shared" si="36"/>
        <v>278.39999999999998</v>
      </c>
      <c r="H230" s="35">
        <f t="shared" si="36"/>
        <v>0.04</v>
      </c>
      <c r="I230" s="35">
        <f t="shared" si="36"/>
        <v>0.06</v>
      </c>
      <c r="J230" s="35">
        <f t="shared" si="36"/>
        <v>0.6</v>
      </c>
      <c r="K230" s="35">
        <f t="shared" si="36"/>
        <v>255</v>
      </c>
      <c r="L230" s="35">
        <f t="shared" si="36"/>
        <v>38</v>
      </c>
      <c r="M230" s="35">
        <f t="shared" si="36"/>
        <v>211.67000000000002</v>
      </c>
      <c r="N230" s="35">
        <f t="shared" si="36"/>
        <v>0.7</v>
      </c>
    </row>
    <row r="231" spans="1:14" x14ac:dyDescent="0.25">
      <c r="A231" s="6"/>
      <c r="B231" s="36" t="s">
        <v>50</v>
      </c>
      <c r="C231" s="51">
        <f t="shared" ref="C231:N231" si="37">C226+C218+C214+C206+C203+C230</f>
        <v>3105</v>
      </c>
      <c r="D231" s="51">
        <f t="shared" si="37"/>
        <v>115.30499999999999</v>
      </c>
      <c r="E231" s="51">
        <f t="shared" si="37"/>
        <v>102.35</v>
      </c>
      <c r="F231" s="51">
        <f t="shared" si="37"/>
        <v>421.05</v>
      </c>
      <c r="G231" s="51">
        <f t="shared" si="37"/>
        <v>3061.42</v>
      </c>
      <c r="H231" s="51">
        <f t="shared" si="37"/>
        <v>2.327</v>
      </c>
      <c r="I231" s="51">
        <f t="shared" si="37"/>
        <v>9.9290000000000003</v>
      </c>
      <c r="J231" s="51">
        <f t="shared" si="37"/>
        <v>231.32999999999998</v>
      </c>
      <c r="K231" s="51">
        <f t="shared" si="37"/>
        <v>967.94</v>
      </c>
      <c r="L231" s="51">
        <f t="shared" si="37"/>
        <v>721.19500000000005</v>
      </c>
      <c r="M231" s="51">
        <f t="shared" si="37"/>
        <v>1422.1750000000002</v>
      </c>
      <c r="N231" s="51">
        <f t="shared" si="37"/>
        <v>22.25</v>
      </c>
    </row>
    <row r="232" spans="1:14" x14ac:dyDescent="0.25">
      <c r="A232" s="106" t="s">
        <v>113</v>
      </c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8"/>
    </row>
    <row r="233" spans="1:14" x14ac:dyDescent="0.25">
      <c r="A233" s="91" t="s">
        <v>1</v>
      </c>
      <c r="B233" s="91" t="s">
        <v>2</v>
      </c>
      <c r="C233" s="91" t="s">
        <v>3</v>
      </c>
      <c r="D233" s="91" t="s">
        <v>4</v>
      </c>
      <c r="E233" s="91"/>
      <c r="F233" s="91"/>
      <c r="G233" s="91" t="s">
        <v>5</v>
      </c>
      <c r="H233" s="91" t="s">
        <v>6</v>
      </c>
      <c r="I233" s="91"/>
      <c r="J233" s="91"/>
      <c r="K233" s="91" t="s">
        <v>7</v>
      </c>
      <c r="L233" s="91"/>
      <c r="M233" s="91"/>
      <c r="N233" s="91"/>
    </row>
    <row r="234" spans="1:14" ht="30" customHeight="1" x14ac:dyDescent="0.25">
      <c r="A234" s="91"/>
      <c r="B234" s="91"/>
      <c r="C234" s="91"/>
      <c r="D234" s="1" t="s">
        <v>8</v>
      </c>
      <c r="E234" s="1" t="s">
        <v>9</v>
      </c>
      <c r="F234" s="1" t="s">
        <v>10</v>
      </c>
      <c r="G234" s="91"/>
      <c r="H234" s="1" t="s">
        <v>11</v>
      </c>
      <c r="I234" s="1" t="s">
        <v>12</v>
      </c>
      <c r="J234" s="1" t="s">
        <v>13</v>
      </c>
      <c r="K234" s="1" t="s">
        <v>14</v>
      </c>
      <c r="L234" s="1" t="s">
        <v>15</v>
      </c>
      <c r="M234" s="1" t="s">
        <v>16</v>
      </c>
      <c r="N234" s="1" t="s">
        <v>17</v>
      </c>
    </row>
    <row r="235" spans="1:14" x14ac:dyDescent="0.25">
      <c r="A235" s="82" t="s">
        <v>18</v>
      </c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</row>
    <row r="236" spans="1:14" x14ac:dyDescent="0.25">
      <c r="A236" s="6" t="s">
        <v>68</v>
      </c>
      <c r="B236" s="3" t="s">
        <v>69</v>
      </c>
      <c r="C236" s="20">
        <v>250</v>
      </c>
      <c r="D236" s="21">
        <v>7.56</v>
      </c>
      <c r="E236" s="21">
        <v>7</v>
      </c>
      <c r="F236" s="21">
        <v>22.81</v>
      </c>
      <c r="G236" s="21">
        <v>184.5</v>
      </c>
      <c r="H236" s="21">
        <v>0.112</v>
      </c>
      <c r="I236" s="21">
        <v>1.137</v>
      </c>
      <c r="J236" s="21">
        <v>49</v>
      </c>
      <c r="K236" s="21">
        <v>205.92</v>
      </c>
      <c r="L236" s="21">
        <v>30.125</v>
      </c>
      <c r="M236" s="21">
        <v>180.35</v>
      </c>
      <c r="N236" s="21">
        <v>0.66</v>
      </c>
    </row>
    <row r="237" spans="1:14" x14ac:dyDescent="0.25">
      <c r="A237" s="6" t="s">
        <v>21</v>
      </c>
      <c r="B237" s="3" t="s">
        <v>22</v>
      </c>
      <c r="C237" s="4">
        <v>200</v>
      </c>
      <c r="D237" s="4">
        <v>0.2</v>
      </c>
      <c r="E237" s="4">
        <v>0.05</v>
      </c>
      <c r="F237" s="4">
        <v>15.01</v>
      </c>
      <c r="G237" s="4">
        <v>57</v>
      </c>
      <c r="H237" s="4">
        <v>0.03</v>
      </c>
      <c r="I237" s="4">
        <v>0</v>
      </c>
      <c r="J237" s="4">
        <v>0.03</v>
      </c>
      <c r="K237" s="4">
        <v>9.67</v>
      </c>
      <c r="L237" s="4">
        <v>3.29</v>
      </c>
      <c r="M237" s="4">
        <v>0.04</v>
      </c>
      <c r="N237" s="4">
        <v>0.04</v>
      </c>
    </row>
    <row r="238" spans="1:14" x14ac:dyDescent="0.25">
      <c r="A238" s="6"/>
      <c r="B238" s="56" t="s">
        <v>23</v>
      </c>
      <c r="C238" s="42">
        <v>100</v>
      </c>
      <c r="D238" s="44">
        <v>7.6</v>
      </c>
      <c r="E238" s="44">
        <v>0.9</v>
      </c>
      <c r="F238" s="44">
        <v>46.7</v>
      </c>
      <c r="G238" s="44">
        <v>213.6</v>
      </c>
      <c r="H238" s="44">
        <v>0.41</v>
      </c>
      <c r="I238" s="44">
        <v>0.2</v>
      </c>
      <c r="J238" s="44">
        <v>0</v>
      </c>
      <c r="K238" s="44">
        <v>20</v>
      </c>
      <c r="L238" s="44">
        <v>28</v>
      </c>
      <c r="M238" s="44">
        <v>41</v>
      </c>
      <c r="N238" s="44">
        <v>1.3</v>
      </c>
    </row>
    <row r="239" spans="1:14" x14ac:dyDescent="0.25">
      <c r="A239" s="6" t="s">
        <v>26</v>
      </c>
      <c r="B239" s="66" t="s">
        <v>27</v>
      </c>
      <c r="C239" s="68">
        <v>15</v>
      </c>
      <c r="D239" s="68">
        <v>0.15</v>
      </c>
      <c r="E239" s="68">
        <v>11</v>
      </c>
      <c r="F239" s="68">
        <v>0.15</v>
      </c>
      <c r="G239" s="68">
        <v>99.3</v>
      </c>
      <c r="H239" s="68">
        <v>7.4999999999999997E-2</v>
      </c>
      <c r="I239" s="68">
        <v>0</v>
      </c>
      <c r="J239" s="68">
        <v>0</v>
      </c>
      <c r="K239" s="68">
        <v>3.3</v>
      </c>
      <c r="L239" s="68">
        <v>0.45</v>
      </c>
      <c r="M239" s="68">
        <v>2.85</v>
      </c>
      <c r="N239" s="68">
        <v>0.3</v>
      </c>
    </row>
    <row r="240" spans="1:14" x14ac:dyDescent="0.25">
      <c r="A240" s="6" t="s">
        <v>24</v>
      </c>
      <c r="B240" s="66" t="s">
        <v>25</v>
      </c>
      <c r="C240" s="66">
        <v>10</v>
      </c>
      <c r="D240" s="66">
        <v>2.2999999999999998</v>
      </c>
      <c r="E240" s="66">
        <v>3</v>
      </c>
      <c r="F240" s="66">
        <v>0</v>
      </c>
      <c r="G240" s="66">
        <v>37</v>
      </c>
      <c r="H240" s="66">
        <v>0.03</v>
      </c>
      <c r="I240" s="66">
        <v>0</v>
      </c>
      <c r="J240" s="66">
        <v>0.1</v>
      </c>
      <c r="K240" s="66">
        <v>120</v>
      </c>
      <c r="L240" s="66">
        <v>5.4</v>
      </c>
      <c r="M240" s="66">
        <v>76.8</v>
      </c>
      <c r="N240" s="66">
        <v>0.1</v>
      </c>
    </row>
    <row r="241" spans="1:14" x14ac:dyDescent="0.25">
      <c r="A241" s="40"/>
      <c r="B241" s="15" t="s">
        <v>28</v>
      </c>
      <c r="C241" s="35">
        <f t="shared" ref="C241:M241" si="38">SUM(C236:C240)</f>
        <v>575</v>
      </c>
      <c r="D241" s="35">
        <f t="shared" si="38"/>
        <v>17.809999999999999</v>
      </c>
      <c r="E241" s="35">
        <f t="shared" si="38"/>
        <v>21.95</v>
      </c>
      <c r="F241" s="35">
        <f t="shared" si="38"/>
        <v>84.670000000000016</v>
      </c>
      <c r="G241" s="35">
        <f t="shared" si="38"/>
        <v>591.4</v>
      </c>
      <c r="H241" s="35">
        <f t="shared" si="38"/>
        <v>0.65700000000000003</v>
      </c>
      <c r="I241" s="35">
        <f t="shared" si="38"/>
        <v>1.337</v>
      </c>
      <c r="J241" s="35">
        <f t="shared" si="38"/>
        <v>49.13</v>
      </c>
      <c r="K241" s="35">
        <f t="shared" si="38"/>
        <v>358.89</v>
      </c>
      <c r="L241" s="35">
        <f t="shared" si="38"/>
        <v>67.265000000000001</v>
      </c>
      <c r="M241" s="35">
        <f t="shared" si="38"/>
        <v>301.03999999999996</v>
      </c>
      <c r="N241" s="35">
        <f>SUM(N236:N240)</f>
        <v>2.4</v>
      </c>
    </row>
    <row r="242" spans="1:14" x14ac:dyDescent="0.25">
      <c r="A242" s="82" t="s">
        <v>29</v>
      </c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</row>
    <row r="243" spans="1:14" x14ac:dyDescent="0.25">
      <c r="A243" s="6"/>
      <c r="B243" s="3" t="s">
        <v>30</v>
      </c>
      <c r="C243" s="4">
        <v>300</v>
      </c>
      <c r="D243" s="4">
        <v>1.8</v>
      </c>
      <c r="E243" s="4">
        <v>0</v>
      </c>
      <c r="F243" s="5">
        <v>20.9</v>
      </c>
      <c r="G243" s="5">
        <v>117</v>
      </c>
      <c r="H243" s="4">
        <v>0.09</v>
      </c>
      <c r="I243" s="4">
        <v>0.04</v>
      </c>
      <c r="J243" s="4">
        <v>40</v>
      </c>
      <c r="K243" s="4">
        <v>20</v>
      </c>
      <c r="L243" s="4">
        <v>0</v>
      </c>
      <c r="M243" s="4">
        <v>12</v>
      </c>
      <c r="N243" s="4">
        <v>0.6</v>
      </c>
    </row>
    <row r="244" spans="1:14" x14ac:dyDescent="0.25">
      <c r="A244" s="40"/>
      <c r="B244" s="15" t="s">
        <v>28</v>
      </c>
      <c r="C244" s="35">
        <f t="shared" ref="C244:N244" si="39">SUM(C243:C243)</f>
        <v>300</v>
      </c>
      <c r="D244" s="35">
        <f t="shared" si="39"/>
        <v>1.8</v>
      </c>
      <c r="E244" s="35">
        <f t="shared" si="39"/>
        <v>0</v>
      </c>
      <c r="F244" s="35">
        <f t="shared" si="39"/>
        <v>20.9</v>
      </c>
      <c r="G244" s="35">
        <f t="shared" si="39"/>
        <v>117</v>
      </c>
      <c r="H244" s="35">
        <f t="shared" si="39"/>
        <v>0.09</v>
      </c>
      <c r="I244" s="35">
        <f t="shared" si="39"/>
        <v>0.04</v>
      </c>
      <c r="J244" s="35">
        <f t="shared" si="39"/>
        <v>40</v>
      </c>
      <c r="K244" s="35">
        <f t="shared" si="39"/>
        <v>20</v>
      </c>
      <c r="L244" s="35">
        <f t="shared" si="39"/>
        <v>0</v>
      </c>
      <c r="M244" s="35">
        <f t="shared" si="39"/>
        <v>12</v>
      </c>
      <c r="N244" s="35">
        <f t="shared" si="39"/>
        <v>0.6</v>
      </c>
    </row>
    <row r="245" spans="1:14" x14ac:dyDescent="0.25">
      <c r="A245" s="82" t="s">
        <v>31</v>
      </c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</row>
    <row r="246" spans="1:14" x14ac:dyDescent="0.25">
      <c r="A246" s="6" t="s">
        <v>143</v>
      </c>
      <c r="B246" s="41" t="s">
        <v>144</v>
      </c>
      <c r="C246" s="43">
        <v>100</v>
      </c>
      <c r="D246" s="44">
        <v>1.41</v>
      </c>
      <c r="E246" s="44">
        <v>6.11</v>
      </c>
      <c r="F246" s="44">
        <v>6.63</v>
      </c>
      <c r="G246" s="44">
        <v>87.53</v>
      </c>
      <c r="H246" s="21">
        <v>3.3000000000000002E-2</v>
      </c>
      <c r="I246" s="21">
        <v>3.3000000000000002E-2</v>
      </c>
      <c r="J246" s="21">
        <v>4.3600000000000003</v>
      </c>
      <c r="K246" s="21">
        <v>28.43</v>
      </c>
      <c r="L246" s="21">
        <v>17.559999999999999</v>
      </c>
      <c r="M246" s="21">
        <v>37.200000000000003</v>
      </c>
      <c r="N246" s="21">
        <v>1.016</v>
      </c>
    </row>
    <row r="247" spans="1:14" x14ac:dyDescent="0.25">
      <c r="A247" s="6" t="s">
        <v>114</v>
      </c>
      <c r="B247" s="3" t="s">
        <v>115</v>
      </c>
      <c r="C247" s="20">
        <v>300</v>
      </c>
      <c r="D247" s="21">
        <v>6.5880000000000001</v>
      </c>
      <c r="E247" s="21">
        <v>6.3360000000000003</v>
      </c>
      <c r="F247" s="21">
        <v>19.59</v>
      </c>
      <c r="G247" s="21">
        <v>161.69999999999999</v>
      </c>
      <c r="H247" s="21">
        <v>45.692999999999998</v>
      </c>
      <c r="I247" s="21">
        <v>42.36</v>
      </c>
      <c r="J247" s="21">
        <v>104.616</v>
      </c>
      <c r="K247" s="21">
        <v>2.4359999999999999</v>
      </c>
      <c r="L247" s="21">
        <v>0.27600000000000002</v>
      </c>
      <c r="M247" s="21">
        <v>6.9720000000000004</v>
      </c>
      <c r="N247" s="21">
        <v>0</v>
      </c>
    </row>
    <row r="248" spans="1:14" x14ac:dyDescent="0.25">
      <c r="A248" s="6" t="s">
        <v>118</v>
      </c>
      <c r="B248" s="3" t="s">
        <v>119</v>
      </c>
      <c r="C248" s="20">
        <v>100</v>
      </c>
      <c r="D248" s="21">
        <v>9.6999999999999993</v>
      </c>
      <c r="E248" s="21">
        <v>5.4</v>
      </c>
      <c r="F248" s="21">
        <v>4.4000000000000004</v>
      </c>
      <c r="G248" s="21">
        <v>98</v>
      </c>
      <c r="H248" s="21">
        <v>67.739999999999995</v>
      </c>
      <c r="I248" s="21">
        <v>77.7</v>
      </c>
      <c r="J248" s="21">
        <v>310</v>
      </c>
      <c r="K248" s="21">
        <v>1.25</v>
      </c>
      <c r="L248" s="21">
        <v>0.13</v>
      </c>
      <c r="M248" s="21">
        <v>4.3600000000000003</v>
      </c>
      <c r="N248" s="21">
        <v>0.01</v>
      </c>
    </row>
    <row r="249" spans="1:14" x14ac:dyDescent="0.25">
      <c r="A249" s="6" t="s">
        <v>83</v>
      </c>
      <c r="B249" s="3" t="s">
        <v>84</v>
      </c>
      <c r="C249" s="48">
        <v>100</v>
      </c>
      <c r="D249" s="48">
        <v>8.14</v>
      </c>
      <c r="E249" s="48">
        <v>6.64</v>
      </c>
      <c r="F249" s="48">
        <v>13.97</v>
      </c>
      <c r="G249" s="48">
        <v>133.22</v>
      </c>
      <c r="H249" s="48">
        <v>0</v>
      </c>
      <c r="I249" s="48">
        <v>0</v>
      </c>
      <c r="J249" s="48">
        <v>0.78</v>
      </c>
      <c r="K249" s="48">
        <v>0.02</v>
      </c>
      <c r="L249" s="48">
        <v>0</v>
      </c>
      <c r="M249" s="48">
        <v>0</v>
      </c>
      <c r="N249" s="48">
        <v>0.2</v>
      </c>
    </row>
    <row r="250" spans="1:14" x14ac:dyDescent="0.25">
      <c r="A250" s="6" t="s">
        <v>81</v>
      </c>
      <c r="B250" s="41" t="s">
        <v>82</v>
      </c>
      <c r="C250" s="43">
        <v>180</v>
      </c>
      <c r="D250" s="44">
        <v>4.5</v>
      </c>
      <c r="E250" s="44">
        <v>8</v>
      </c>
      <c r="F250" s="44">
        <v>47.9</v>
      </c>
      <c r="G250" s="44">
        <v>270</v>
      </c>
      <c r="H250" s="44">
        <v>0.04</v>
      </c>
      <c r="I250" s="44">
        <v>0</v>
      </c>
      <c r="J250" s="44">
        <v>32.4</v>
      </c>
      <c r="K250" s="44">
        <v>20.5</v>
      </c>
      <c r="L250" s="44">
        <v>102.2</v>
      </c>
      <c r="M250" s="44">
        <v>32.4</v>
      </c>
      <c r="N250" s="44">
        <v>1.3</v>
      </c>
    </row>
    <row r="251" spans="1:14" x14ac:dyDescent="0.25">
      <c r="A251" s="6" t="s">
        <v>60</v>
      </c>
      <c r="B251" s="3" t="s">
        <v>39</v>
      </c>
      <c r="C251" s="4">
        <v>200</v>
      </c>
      <c r="D251" s="4">
        <v>0</v>
      </c>
      <c r="E251" s="4">
        <v>0</v>
      </c>
      <c r="F251" s="4">
        <v>9.98</v>
      </c>
      <c r="G251" s="4">
        <v>104</v>
      </c>
      <c r="H251" s="4">
        <v>0</v>
      </c>
      <c r="I251" s="4">
        <v>0.04</v>
      </c>
      <c r="J251" s="4">
        <v>3.6</v>
      </c>
      <c r="K251" s="4">
        <v>20</v>
      </c>
      <c r="L251" s="4">
        <v>0</v>
      </c>
      <c r="M251" s="4">
        <v>12</v>
      </c>
      <c r="N251" s="4">
        <v>0.4</v>
      </c>
    </row>
    <row r="252" spans="1:14" x14ac:dyDescent="0.25">
      <c r="A252" s="6"/>
      <c r="B252" s="56" t="s">
        <v>40</v>
      </c>
      <c r="C252" s="42">
        <v>70</v>
      </c>
      <c r="D252" s="44">
        <v>5.95</v>
      </c>
      <c r="E252" s="44">
        <v>2.31</v>
      </c>
      <c r="F252" s="44">
        <v>29.75</v>
      </c>
      <c r="G252" s="44">
        <v>181.3</v>
      </c>
      <c r="H252" s="44">
        <v>0.3</v>
      </c>
      <c r="I252" s="44">
        <v>0.28000000000000003</v>
      </c>
      <c r="J252" s="44">
        <v>0</v>
      </c>
      <c r="K252" s="44">
        <v>51.1</v>
      </c>
      <c r="L252" s="44">
        <v>87.5</v>
      </c>
      <c r="M252" s="44">
        <v>28</v>
      </c>
      <c r="N252" s="44">
        <v>1.98</v>
      </c>
    </row>
    <row r="253" spans="1:14" x14ac:dyDescent="0.25">
      <c r="A253" s="40"/>
      <c r="B253" s="15" t="s">
        <v>28</v>
      </c>
      <c r="C253" s="35">
        <f t="shared" ref="C253:M253" si="40">SUM(C246:C252)</f>
        <v>1050</v>
      </c>
      <c r="D253" s="35">
        <f t="shared" si="40"/>
        <v>36.288000000000004</v>
      </c>
      <c r="E253" s="35">
        <f t="shared" si="40"/>
        <v>34.796000000000006</v>
      </c>
      <c r="F253" s="35">
        <f t="shared" si="40"/>
        <v>132.22</v>
      </c>
      <c r="G253" s="35">
        <f t="shared" si="40"/>
        <v>1035.75</v>
      </c>
      <c r="H253" s="35">
        <f t="shared" si="40"/>
        <v>113.806</v>
      </c>
      <c r="I253" s="35">
        <f t="shared" si="40"/>
        <v>120.41300000000001</v>
      </c>
      <c r="J253" s="35">
        <f t="shared" si="40"/>
        <v>455.75599999999997</v>
      </c>
      <c r="K253" s="35">
        <f t="shared" si="40"/>
        <v>123.73599999999999</v>
      </c>
      <c r="L253" s="35">
        <f t="shared" si="40"/>
        <v>207.666</v>
      </c>
      <c r="M253" s="35">
        <f t="shared" si="40"/>
        <v>120.932</v>
      </c>
      <c r="N253" s="35">
        <f>SUM(N246:N252)</f>
        <v>4.9059999999999997</v>
      </c>
    </row>
    <row r="254" spans="1:14" x14ac:dyDescent="0.25">
      <c r="A254" s="82" t="s">
        <v>42</v>
      </c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</row>
    <row r="255" spans="1:14" x14ac:dyDescent="0.25">
      <c r="A255" s="6"/>
      <c r="B255" s="3" t="s">
        <v>44</v>
      </c>
      <c r="C255" s="4">
        <v>200</v>
      </c>
      <c r="D255" s="4">
        <v>1</v>
      </c>
      <c r="E255" s="4">
        <v>0</v>
      </c>
      <c r="F255" s="5">
        <v>8.4</v>
      </c>
      <c r="G255" s="4">
        <v>64</v>
      </c>
      <c r="H255" s="4">
        <v>0</v>
      </c>
      <c r="I255" s="4">
        <v>0.08</v>
      </c>
      <c r="J255" s="4">
        <v>80</v>
      </c>
      <c r="K255" s="4">
        <v>36</v>
      </c>
      <c r="L255" s="4">
        <v>0</v>
      </c>
      <c r="M255" s="4">
        <v>26</v>
      </c>
      <c r="N255" s="4">
        <v>0.6</v>
      </c>
    </row>
    <row r="256" spans="1:14" x14ac:dyDescent="0.25">
      <c r="A256" s="6" t="s">
        <v>154</v>
      </c>
      <c r="B256" s="3" t="s">
        <v>155</v>
      </c>
      <c r="C256" s="12">
        <v>85</v>
      </c>
      <c r="D256" s="12">
        <v>5.5</v>
      </c>
      <c r="E256" s="12">
        <v>19</v>
      </c>
      <c r="F256" s="13">
        <v>54</v>
      </c>
      <c r="G256" s="13">
        <v>434.04</v>
      </c>
      <c r="H256" s="12">
        <v>176.3</v>
      </c>
      <c r="I256" s="13">
        <v>0.1</v>
      </c>
      <c r="J256" s="12">
        <v>0</v>
      </c>
      <c r="K256" s="13">
        <v>33.700000000000003</v>
      </c>
      <c r="L256" s="13">
        <v>14.9</v>
      </c>
      <c r="M256" s="13">
        <v>85.8</v>
      </c>
      <c r="N256" s="13">
        <v>1.5</v>
      </c>
    </row>
    <row r="257" spans="1:14" x14ac:dyDescent="0.25">
      <c r="A257" s="40"/>
      <c r="B257" s="15" t="s">
        <v>28</v>
      </c>
      <c r="C257" s="35">
        <f t="shared" ref="C257:M257" si="41">SUM(C255:C256)</f>
        <v>285</v>
      </c>
      <c r="D257" s="35">
        <f t="shared" si="41"/>
        <v>6.5</v>
      </c>
      <c r="E257" s="35">
        <f t="shared" si="41"/>
        <v>19</v>
      </c>
      <c r="F257" s="35">
        <f t="shared" si="41"/>
        <v>62.4</v>
      </c>
      <c r="G257" s="35">
        <f t="shared" si="41"/>
        <v>498.04</v>
      </c>
      <c r="H257" s="35">
        <f t="shared" si="41"/>
        <v>176.3</v>
      </c>
      <c r="I257" s="35">
        <f t="shared" si="41"/>
        <v>0.18</v>
      </c>
      <c r="J257" s="35">
        <f t="shared" si="41"/>
        <v>80</v>
      </c>
      <c r="K257" s="35">
        <f t="shared" si="41"/>
        <v>69.7</v>
      </c>
      <c r="L257" s="35">
        <f t="shared" si="41"/>
        <v>14.9</v>
      </c>
      <c r="M257" s="35">
        <f t="shared" si="41"/>
        <v>111.8</v>
      </c>
      <c r="N257" s="35">
        <f>SUM(N255:N256)</f>
        <v>2.1</v>
      </c>
    </row>
    <row r="258" spans="1:14" x14ac:dyDescent="0.25">
      <c r="A258" s="82" t="s">
        <v>45</v>
      </c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</row>
    <row r="259" spans="1:14" x14ac:dyDescent="0.25">
      <c r="A259" s="67" t="s">
        <v>148</v>
      </c>
      <c r="B259" s="41" t="s">
        <v>164</v>
      </c>
      <c r="C259" s="43">
        <v>100</v>
      </c>
      <c r="D259" s="44">
        <v>15.55</v>
      </c>
      <c r="E259" s="44">
        <v>11.55</v>
      </c>
      <c r="F259" s="44">
        <v>15.7</v>
      </c>
      <c r="G259" s="44">
        <v>228.75</v>
      </c>
      <c r="H259" s="44">
        <v>0.08</v>
      </c>
      <c r="I259" s="44">
        <v>0.15</v>
      </c>
      <c r="J259" s="44">
        <v>28.75</v>
      </c>
      <c r="K259" s="44">
        <v>43.75</v>
      </c>
      <c r="L259" s="44">
        <v>166.38</v>
      </c>
      <c r="M259" s="44">
        <v>32.130000000000003</v>
      </c>
      <c r="N259" s="44">
        <v>1.5</v>
      </c>
    </row>
    <row r="260" spans="1:14" x14ac:dyDescent="0.25">
      <c r="A260" s="6" t="s">
        <v>46</v>
      </c>
      <c r="B260" s="41" t="s">
        <v>47</v>
      </c>
      <c r="C260" s="43">
        <v>180</v>
      </c>
      <c r="D260" s="44">
        <v>6.62</v>
      </c>
      <c r="E260" s="44">
        <v>5.42</v>
      </c>
      <c r="F260" s="44">
        <v>31.73</v>
      </c>
      <c r="G260" s="44">
        <v>202.14</v>
      </c>
      <c r="H260" s="44">
        <v>7.0000000000000007E-2</v>
      </c>
      <c r="I260" s="44">
        <v>0</v>
      </c>
      <c r="J260" s="44">
        <v>25.2</v>
      </c>
      <c r="K260" s="44">
        <v>5.83</v>
      </c>
      <c r="L260" s="44">
        <v>44.6</v>
      </c>
      <c r="M260" s="44">
        <v>25.34</v>
      </c>
      <c r="N260" s="44">
        <v>1.33</v>
      </c>
    </row>
    <row r="261" spans="1:14" x14ac:dyDescent="0.25">
      <c r="A261" s="6">
        <v>943</v>
      </c>
      <c r="B261" s="41" t="s">
        <v>22</v>
      </c>
      <c r="C261" s="43">
        <v>200</v>
      </c>
      <c r="D261" s="44">
        <v>0.13</v>
      </c>
      <c r="E261" s="44">
        <v>0</v>
      </c>
      <c r="F261" s="44">
        <v>12</v>
      </c>
      <c r="G261" s="44">
        <v>28</v>
      </c>
      <c r="H261" s="44">
        <v>0.03</v>
      </c>
      <c r="I261" s="44">
        <v>0</v>
      </c>
      <c r="J261" s="44">
        <v>0.03</v>
      </c>
      <c r="K261" s="44">
        <v>6</v>
      </c>
      <c r="L261" s="44">
        <v>0</v>
      </c>
      <c r="M261" s="44">
        <v>0</v>
      </c>
      <c r="N261" s="44">
        <v>0.4</v>
      </c>
    </row>
    <row r="262" spans="1:14" x14ac:dyDescent="0.25">
      <c r="A262" s="6"/>
      <c r="B262" s="3" t="s">
        <v>40</v>
      </c>
      <c r="C262" s="4">
        <v>50</v>
      </c>
      <c r="D262" s="4">
        <v>2</v>
      </c>
      <c r="E262" s="4">
        <v>0.375</v>
      </c>
      <c r="F262" s="4">
        <v>13.6</v>
      </c>
      <c r="G262" s="4">
        <v>59.25</v>
      </c>
      <c r="H262" s="4">
        <v>0</v>
      </c>
      <c r="I262" s="4">
        <v>4.4999999999999998E-2</v>
      </c>
      <c r="J262" s="4">
        <v>0</v>
      </c>
      <c r="K262" s="4">
        <v>10.5</v>
      </c>
      <c r="L262" s="4">
        <v>9.5</v>
      </c>
      <c r="M262" s="4">
        <v>43.5</v>
      </c>
      <c r="N262" s="4">
        <v>1</v>
      </c>
    </row>
    <row r="263" spans="1:14" x14ac:dyDescent="0.25">
      <c r="A263" s="6"/>
      <c r="B263" s="3" t="s">
        <v>23</v>
      </c>
      <c r="C263" s="4">
        <v>50</v>
      </c>
      <c r="D263" s="4">
        <v>2.31</v>
      </c>
      <c r="E263" s="4">
        <v>0.4</v>
      </c>
      <c r="F263" s="4">
        <v>10.3</v>
      </c>
      <c r="G263" s="4">
        <v>56.85</v>
      </c>
      <c r="H263" s="4">
        <v>0</v>
      </c>
      <c r="I263" s="4">
        <v>0.06</v>
      </c>
      <c r="J263" s="4">
        <v>0</v>
      </c>
      <c r="K263" s="4">
        <v>10</v>
      </c>
      <c r="L263" s="4">
        <v>14</v>
      </c>
      <c r="M263" s="4">
        <v>34.4</v>
      </c>
      <c r="N263" s="4">
        <v>0.64</v>
      </c>
    </row>
    <row r="264" spans="1:14" x14ac:dyDescent="0.25">
      <c r="A264" s="40"/>
      <c r="B264" s="15" t="s">
        <v>28</v>
      </c>
      <c r="C264" s="35">
        <f t="shared" ref="C264:N264" si="42">SUM(C259:C263)</f>
        <v>580</v>
      </c>
      <c r="D264" s="35">
        <f t="shared" si="42"/>
        <v>26.61</v>
      </c>
      <c r="E264" s="35">
        <f t="shared" si="42"/>
        <v>17.744999999999997</v>
      </c>
      <c r="F264" s="35">
        <f t="shared" si="42"/>
        <v>83.33</v>
      </c>
      <c r="G264" s="35">
        <f t="shared" si="42"/>
        <v>574.99</v>
      </c>
      <c r="H264" s="35">
        <f t="shared" si="42"/>
        <v>0.18000000000000002</v>
      </c>
      <c r="I264" s="35">
        <f t="shared" si="42"/>
        <v>0.255</v>
      </c>
      <c r="J264" s="35">
        <f t="shared" si="42"/>
        <v>53.980000000000004</v>
      </c>
      <c r="K264" s="35">
        <f>SUM(K259:K263)</f>
        <v>76.08</v>
      </c>
      <c r="L264" s="35">
        <f t="shared" si="42"/>
        <v>234.48</v>
      </c>
      <c r="M264" s="35">
        <f t="shared" si="42"/>
        <v>135.37</v>
      </c>
      <c r="N264" s="35">
        <f t="shared" si="42"/>
        <v>4.87</v>
      </c>
    </row>
    <row r="265" spans="1:14" x14ac:dyDescent="0.25">
      <c r="A265" s="82" t="s">
        <v>48</v>
      </c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</row>
    <row r="266" spans="1:14" x14ac:dyDescent="0.25">
      <c r="A266" s="40"/>
      <c r="B266" s="46" t="s">
        <v>49</v>
      </c>
      <c r="C266" s="34">
        <v>200</v>
      </c>
      <c r="D266" s="34">
        <v>5.8</v>
      </c>
      <c r="E266" s="34">
        <v>5</v>
      </c>
      <c r="F266" s="34">
        <v>8</v>
      </c>
      <c r="G266" s="34">
        <v>106</v>
      </c>
      <c r="H266" s="34">
        <v>0.04</v>
      </c>
      <c r="I266" s="34">
        <v>0.08</v>
      </c>
      <c r="J266" s="34">
        <v>1.4</v>
      </c>
      <c r="K266" s="34">
        <v>240</v>
      </c>
      <c r="L266" s="34">
        <v>28</v>
      </c>
      <c r="M266" s="34">
        <v>190</v>
      </c>
      <c r="N266" s="34">
        <v>0.2</v>
      </c>
    </row>
    <row r="267" spans="1:14" x14ac:dyDescent="0.25">
      <c r="A267" s="40"/>
      <c r="B267" s="3" t="s">
        <v>41</v>
      </c>
      <c r="C267" s="4">
        <v>40</v>
      </c>
      <c r="D267" s="4">
        <v>1.96</v>
      </c>
      <c r="E267" s="5">
        <v>12.64</v>
      </c>
      <c r="F267" s="5">
        <v>25.72</v>
      </c>
      <c r="G267" s="4">
        <v>165.12</v>
      </c>
      <c r="H267" s="4">
        <v>2.8</v>
      </c>
      <c r="I267" s="4">
        <v>0.02</v>
      </c>
      <c r="J267" s="5">
        <v>0</v>
      </c>
      <c r="K267" s="5">
        <v>3.2</v>
      </c>
      <c r="L267" s="5">
        <v>2.4</v>
      </c>
      <c r="M267" s="4">
        <v>16.8</v>
      </c>
      <c r="N267" s="4">
        <v>0.24</v>
      </c>
    </row>
    <row r="268" spans="1:14" x14ac:dyDescent="0.25">
      <c r="A268" s="40"/>
      <c r="B268" s="15" t="s">
        <v>28</v>
      </c>
      <c r="C268" s="35">
        <f>C266+C267</f>
        <v>240</v>
      </c>
      <c r="D268" s="35">
        <f t="shared" ref="D268:N268" si="43">D266+D267</f>
        <v>7.76</v>
      </c>
      <c r="E268" s="35">
        <f t="shared" si="43"/>
        <v>17.64</v>
      </c>
      <c r="F268" s="35">
        <f t="shared" si="43"/>
        <v>33.72</v>
      </c>
      <c r="G268" s="35">
        <f>G266+G267</f>
        <v>271.12</v>
      </c>
      <c r="H268" s="35">
        <f t="shared" si="43"/>
        <v>2.84</v>
      </c>
      <c r="I268" s="35">
        <f t="shared" si="43"/>
        <v>0.1</v>
      </c>
      <c r="J268" s="35">
        <f t="shared" si="43"/>
        <v>1.4</v>
      </c>
      <c r="K268" s="35">
        <f t="shared" si="43"/>
        <v>243.2</v>
      </c>
      <c r="L268" s="35">
        <f t="shared" si="43"/>
        <v>30.4</v>
      </c>
      <c r="M268" s="35">
        <f t="shared" si="43"/>
        <v>206.8</v>
      </c>
      <c r="N268" s="35">
        <f t="shared" si="43"/>
        <v>0.44</v>
      </c>
    </row>
    <row r="269" spans="1:14" x14ac:dyDescent="0.25">
      <c r="A269" s="6"/>
      <c r="B269" s="36" t="s">
        <v>50</v>
      </c>
      <c r="C269" s="51">
        <f t="shared" ref="C269:N269" si="44">C264+C257+C253+C244+C241+C268</f>
        <v>3030</v>
      </c>
      <c r="D269" s="51">
        <f t="shared" si="44"/>
        <v>96.768000000000001</v>
      </c>
      <c r="E269" s="51">
        <f t="shared" si="44"/>
        <v>111.131</v>
      </c>
      <c r="F269" s="51">
        <f t="shared" si="44"/>
        <v>417.24</v>
      </c>
      <c r="G269" s="51">
        <f t="shared" si="44"/>
        <v>3088.2999999999997</v>
      </c>
      <c r="H269" s="51">
        <f t="shared" si="44"/>
        <v>293.87299999999993</v>
      </c>
      <c r="I269" s="51">
        <f t="shared" si="44"/>
        <v>122.32500000000002</v>
      </c>
      <c r="J269" s="51">
        <f t="shared" si="44"/>
        <v>680.26599999999996</v>
      </c>
      <c r="K269" s="51">
        <f t="shared" si="44"/>
        <v>891.60599999999999</v>
      </c>
      <c r="L269" s="51">
        <f t="shared" si="44"/>
        <v>554.71100000000001</v>
      </c>
      <c r="M269" s="51">
        <f t="shared" si="44"/>
        <v>887.94200000000001</v>
      </c>
      <c r="N269" s="51">
        <f t="shared" si="44"/>
        <v>15.316000000000001</v>
      </c>
    </row>
    <row r="270" spans="1:14" x14ac:dyDescent="0.25">
      <c r="A270" s="106" t="s">
        <v>120</v>
      </c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8"/>
    </row>
    <row r="271" spans="1:14" ht="15" customHeight="1" x14ac:dyDescent="0.25">
      <c r="A271" s="91" t="s">
        <v>1</v>
      </c>
      <c r="B271" s="91" t="s">
        <v>2</v>
      </c>
      <c r="C271" s="91" t="s">
        <v>121</v>
      </c>
      <c r="D271" s="91" t="s">
        <v>4</v>
      </c>
      <c r="E271" s="91"/>
      <c r="F271" s="91"/>
      <c r="G271" s="91" t="s">
        <v>5</v>
      </c>
      <c r="H271" s="91" t="s">
        <v>6</v>
      </c>
      <c r="I271" s="91"/>
      <c r="J271" s="91"/>
      <c r="K271" s="91" t="s">
        <v>7</v>
      </c>
      <c r="L271" s="91"/>
      <c r="M271" s="91"/>
      <c r="N271" s="91"/>
    </row>
    <row r="272" spans="1:14" ht="21" customHeight="1" x14ac:dyDescent="0.25">
      <c r="A272" s="91"/>
      <c r="B272" s="91"/>
      <c r="C272" s="91" t="s">
        <v>122</v>
      </c>
      <c r="D272" s="1" t="s">
        <v>8</v>
      </c>
      <c r="E272" s="1" t="s">
        <v>9</v>
      </c>
      <c r="F272" s="1" t="s">
        <v>10</v>
      </c>
      <c r="G272" s="91"/>
      <c r="H272" s="1" t="s">
        <v>11</v>
      </c>
      <c r="I272" s="1" t="s">
        <v>12</v>
      </c>
      <c r="J272" s="1" t="s">
        <v>13</v>
      </c>
      <c r="K272" s="1" t="s">
        <v>14</v>
      </c>
      <c r="L272" s="1" t="s">
        <v>15</v>
      </c>
      <c r="M272" s="1" t="s">
        <v>16</v>
      </c>
      <c r="N272" s="1" t="s">
        <v>17</v>
      </c>
    </row>
    <row r="273" spans="1:14" x14ac:dyDescent="0.25">
      <c r="A273" s="82" t="s">
        <v>18</v>
      </c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</row>
    <row r="274" spans="1:14" x14ac:dyDescent="0.25">
      <c r="A274" s="67" t="s">
        <v>52</v>
      </c>
      <c r="B274" s="66" t="s">
        <v>99</v>
      </c>
      <c r="C274" s="68">
        <v>250</v>
      </c>
      <c r="D274" s="68">
        <v>5.625</v>
      </c>
      <c r="E274" s="68">
        <v>3.875</v>
      </c>
      <c r="F274" s="68">
        <v>51.68</v>
      </c>
      <c r="G274" s="68">
        <v>280</v>
      </c>
      <c r="H274" s="68">
        <v>6.2E-2</v>
      </c>
      <c r="I274" s="68">
        <v>6.2E-2</v>
      </c>
      <c r="J274" s="68">
        <v>0.83</v>
      </c>
      <c r="K274" s="68">
        <v>20</v>
      </c>
      <c r="L274" s="68">
        <v>46.95</v>
      </c>
      <c r="M274" s="68">
        <v>115</v>
      </c>
      <c r="N274" s="68">
        <v>1.5</v>
      </c>
    </row>
    <row r="275" spans="1:14" x14ac:dyDescent="0.25">
      <c r="A275" s="6" t="s">
        <v>21</v>
      </c>
      <c r="B275" s="3" t="s">
        <v>22</v>
      </c>
      <c r="C275" s="4">
        <v>200</v>
      </c>
      <c r="D275" s="4">
        <v>0.2</v>
      </c>
      <c r="E275" s="4">
        <v>0.05</v>
      </c>
      <c r="F275" s="4">
        <v>15.01</v>
      </c>
      <c r="G275" s="4">
        <v>57</v>
      </c>
      <c r="H275" s="4">
        <v>0.03</v>
      </c>
      <c r="I275" s="4">
        <v>0</v>
      </c>
      <c r="J275" s="4">
        <v>0.03</v>
      </c>
      <c r="K275" s="4">
        <v>9.67</v>
      </c>
      <c r="L275" s="4">
        <v>3.29</v>
      </c>
      <c r="M275" s="4">
        <v>0.04</v>
      </c>
      <c r="N275" s="4">
        <v>0.04</v>
      </c>
    </row>
    <row r="276" spans="1:14" x14ac:dyDescent="0.25">
      <c r="A276" s="6"/>
      <c r="B276" s="56" t="s">
        <v>23</v>
      </c>
      <c r="C276" s="42">
        <v>100</v>
      </c>
      <c r="D276" s="44">
        <v>7.6</v>
      </c>
      <c r="E276" s="44">
        <v>0.9</v>
      </c>
      <c r="F276" s="44">
        <v>46.7</v>
      </c>
      <c r="G276" s="44">
        <v>213.6</v>
      </c>
      <c r="H276" s="44">
        <v>0.41</v>
      </c>
      <c r="I276" s="44">
        <v>0.2</v>
      </c>
      <c r="J276" s="44">
        <v>0</v>
      </c>
      <c r="K276" s="44">
        <v>20</v>
      </c>
      <c r="L276" s="44">
        <v>28</v>
      </c>
      <c r="M276" s="44">
        <v>41</v>
      </c>
      <c r="N276" s="44">
        <v>1.3</v>
      </c>
    </row>
    <row r="277" spans="1:14" x14ac:dyDescent="0.25">
      <c r="A277" s="6" t="s">
        <v>26</v>
      </c>
      <c r="B277" s="66" t="s">
        <v>27</v>
      </c>
      <c r="C277" s="68">
        <v>15</v>
      </c>
      <c r="D277" s="68">
        <v>0.15</v>
      </c>
      <c r="E277" s="68">
        <v>11</v>
      </c>
      <c r="F277" s="68">
        <v>0.15</v>
      </c>
      <c r="G277" s="68">
        <v>99.3</v>
      </c>
      <c r="H277" s="68">
        <v>7.4999999999999997E-2</v>
      </c>
      <c r="I277" s="68">
        <v>0</v>
      </c>
      <c r="J277" s="68">
        <v>0</v>
      </c>
      <c r="K277" s="68">
        <v>3.3</v>
      </c>
      <c r="L277" s="68">
        <v>0.45</v>
      </c>
      <c r="M277" s="68">
        <v>2.85</v>
      </c>
      <c r="N277" s="68">
        <v>0.3</v>
      </c>
    </row>
    <row r="278" spans="1:14" x14ac:dyDescent="0.25">
      <c r="A278" s="6" t="s">
        <v>24</v>
      </c>
      <c r="B278" s="66" t="s">
        <v>25</v>
      </c>
      <c r="C278" s="68">
        <v>10</v>
      </c>
      <c r="D278" s="68">
        <v>2.2999999999999998</v>
      </c>
      <c r="E278" s="68">
        <v>3</v>
      </c>
      <c r="F278" s="68">
        <v>0</v>
      </c>
      <c r="G278" s="68">
        <v>37</v>
      </c>
      <c r="H278" s="68">
        <v>0.03</v>
      </c>
      <c r="I278" s="68">
        <v>0</v>
      </c>
      <c r="J278" s="68">
        <v>0.1</v>
      </c>
      <c r="K278" s="68">
        <v>120</v>
      </c>
      <c r="L278" s="68">
        <v>5.4</v>
      </c>
      <c r="M278" s="68">
        <v>76.8</v>
      </c>
      <c r="N278" s="68">
        <v>0.1</v>
      </c>
    </row>
    <row r="279" spans="1:14" x14ac:dyDescent="0.25">
      <c r="A279" s="40"/>
      <c r="B279" s="15" t="s">
        <v>28</v>
      </c>
      <c r="C279" s="35">
        <f t="shared" ref="C279:M279" si="45">SUM(C274:C278)</f>
        <v>575</v>
      </c>
      <c r="D279" s="35">
        <f t="shared" si="45"/>
        <v>15.875</v>
      </c>
      <c r="E279" s="35">
        <f t="shared" si="45"/>
        <v>18.824999999999999</v>
      </c>
      <c r="F279" s="35">
        <f t="shared" si="45"/>
        <v>113.54</v>
      </c>
      <c r="G279" s="35">
        <f t="shared" si="45"/>
        <v>686.9</v>
      </c>
      <c r="H279" s="35">
        <f t="shared" si="45"/>
        <v>0.60699999999999998</v>
      </c>
      <c r="I279" s="35">
        <f t="shared" si="45"/>
        <v>0.26200000000000001</v>
      </c>
      <c r="J279" s="35">
        <f t="shared" si="45"/>
        <v>0.96</v>
      </c>
      <c r="K279" s="35">
        <f t="shared" si="45"/>
        <v>172.97</v>
      </c>
      <c r="L279" s="35">
        <f t="shared" si="45"/>
        <v>84.090000000000018</v>
      </c>
      <c r="M279" s="35">
        <f t="shared" si="45"/>
        <v>235.69</v>
      </c>
      <c r="N279" s="35">
        <f>SUM(N274:N278)</f>
        <v>3.2399999999999998</v>
      </c>
    </row>
    <row r="280" spans="1:14" x14ac:dyDescent="0.25">
      <c r="A280" s="82" t="s">
        <v>29</v>
      </c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</row>
    <row r="281" spans="1:14" x14ac:dyDescent="0.25">
      <c r="A281" s="6"/>
      <c r="B281" s="3" t="s">
        <v>30</v>
      </c>
      <c r="C281" s="4">
        <v>300</v>
      </c>
      <c r="D281" s="4">
        <v>1.8</v>
      </c>
      <c r="E281" s="4">
        <v>0</v>
      </c>
      <c r="F281" s="5">
        <v>20.9</v>
      </c>
      <c r="G281" s="5">
        <v>117</v>
      </c>
      <c r="H281" s="4">
        <v>0.09</v>
      </c>
      <c r="I281" s="4">
        <v>0.04</v>
      </c>
      <c r="J281" s="4">
        <v>40</v>
      </c>
      <c r="K281" s="4">
        <v>20</v>
      </c>
      <c r="L281" s="4">
        <v>0</v>
      </c>
      <c r="M281" s="4">
        <v>12</v>
      </c>
      <c r="N281" s="4">
        <v>0.6</v>
      </c>
    </row>
    <row r="282" spans="1:14" x14ac:dyDescent="0.25">
      <c r="A282" s="40"/>
      <c r="B282" s="15" t="s">
        <v>28</v>
      </c>
      <c r="C282" s="35">
        <f t="shared" ref="C282:N282" si="46">SUM(C281:C281)</f>
        <v>300</v>
      </c>
      <c r="D282" s="35">
        <f t="shared" si="46"/>
        <v>1.8</v>
      </c>
      <c r="E282" s="35">
        <f t="shared" si="46"/>
        <v>0</v>
      </c>
      <c r="F282" s="35">
        <f t="shared" si="46"/>
        <v>20.9</v>
      </c>
      <c r="G282" s="35">
        <f t="shared" si="46"/>
        <v>117</v>
      </c>
      <c r="H282" s="35">
        <f t="shared" si="46"/>
        <v>0.09</v>
      </c>
      <c r="I282" s="35">
        <f t="shared" si="46"/>
        <v>0.04</v>
      </c>
      <c r="J282" s="35">
        <f t="shared" si="46"/>
        <v>40</v>
      </c>
      <c r="K282" s="35">
        <f t="shared" si="46"/>
        <v>20</v>
      </c>
      <c r="L282" s="35">
        <f t="shared" si="46"/>
        <v>0</v>
      </c>
      <c r="M282" s="35">
        <f t="shared" si="46"/>
        <v>12</v>
      </c>
      <c r="N282" s="35">
        <f t="shared" si="46"/>
        <v>0.6</v>
      </c>
    </row>
    <row r="283" spans="1:14" x14ac:dyDescent="0.25">
      <c r="A283" s="82" t="s">
        <v>31</v>
      </c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</row>
    <row r="284" spans="1:14" ht="18" x14ac:dyDescent="0.25">
      <c r="A284" s="6" t="s">
        <v>146</v>
      </c>
      <c r="B284" s="3" t="s">
        <v>145</v>
      </c>
      <c r="C284" s="4">
        <v>100</v>
      </c>
      <c r="D284" s="4">
        <v>0.9</v>
      </c>
      <c r="E284" s="4">
        <v>4.7</v>
      </c>
      <c r="F284" s="4">
        <v>5.86</v>
      </c>
      <c r="G284" s="4">
        <v>69.599999999999994</v>
      </c>
      <c r="H284" s="4">
        <v>1.0999999999999999E-2</v>
      </c>
      <c r="I284" s="4">
        <v>2.3E-2</v>
      </c>
      <c r="J284" s="4">
        <v>5.21</v>
      </c>
      <c r="K284" s="4">
        <v>18.16</v>
      </c>
      <c r="L284" s="4">
        <v>39.33</v>
      </c>
      <c r="M284" s="4">
        <v>38.33</v>
      </c>
      <c r="N284" s="4">
        <v>0.60599999999999998</v>
      </c>
    </row>
    <row r="285" spans="1:14" ht="20.25" customHeight="1" x14ac:dyDescent="0.25">
      <c r="A285" s="6" t="s">
        <v>57</v>
      </c>
      <c r="B285" s="3" t="s">
        <v>142</v>
      </c>
      <c r="C285" s="4">
        <v>300</v>
      </c>
      <c r="D285" s="4">
        <v>3</v>
      </c>
      <c r="E285" s="5">
        <v>6.06</v>
      </c>
      <c r="F285" s="5">
        <v>37.005000000000003</v>
      </c>
      <c r="G285" s="4">
        <v>309.60000000000002</v>
      </c>
      <c r="H285" s="4">
        <v>0.42</v>
      </c>
      <c r="I285" s="4">
        <v>0.19500000000000001</v>
      </c>
      <c r="J285" s="5">
        <v>11.7</v>
      </c>
      <c r="K285" s="5">
        <v>105.63</v>
      </c>
      <c r="L285" s="5">
        <v>46.62</v>
      </c>
      <c r="M285" s="4">
        <v>376.05</v>
      </c>
      <c r="N285" s="4">
        <v>1.9950000000000001</v>
      </c>
    </row>
    <row r="286" spans="1:14" ht="20.25" customHeight="1" x14ac:dyDescent="0.25">
      <c r="A286" s="67" t="s">
        <v>103</v>
      </c>
      <c r="B286" s="41" t="s">
        <v>165</v>
      </c>
      <c r="C286" s="42">
        <v>100</v>
      </c>
      <c r="D286" s="44">
        <v>23.8</v>
      </c>
      <c r="E286" s="44">
        <v>19.52</v>
      </c>
      <c r="F286" s="44">
        <v>5.74</v>
      </c>
      <c r="G286" s="44">
        <v>203</v>
      </c>
      <c r="H286" s="44">
        <v>0.21</v>
      </c>
      <c r="I286" s="44">
        <v>1.54</v>
      </c>
      <c r="J286" s="44">
        <v>0</v>
      </c>
      <c r="K286" s="44">
        <v>29.4</v>
      </c>
      <c r="L286" s="44">
        <v>234.98</v>
      </c>
      <c r="M286" s="44">
        <v>26.01</v>
      </c>
      <c r="N286" s="44">
        <v>2.3199999999999998</v>
      </c>
    </row>
    <row r="287" spans="1:14" x14ac:dyDescent="0.25">
      <c r="A287" s="6" t="s">
        <v>123</v>
      </c>
      <c r="B287" s="50" t="s">
        <v>76</v>
      </c>
      <c r="C287" s="43">
        <v>200</v>
      </c>
      <c r="D287" s="44">
        <v>8.9499999999999993</v>
      </c>
      <c r="E287" s="44">
        <v>6.73</v>
      </c>
      <c r="F287" s="44">
        <v>43</v>
      </c>
      <c r="G287" s="44">
        <v>276.52999999999997</v>
      </c>
      <c r="H287" s="44">
        <v>0.22</v>
      </c>
      <c r="I287" s="44">
        <v>0</v>
      </c>
      <c r="J287" s="44">
        <v>0.02</v>
      </c>
      <c r="K287" s="44">
        <v>15.57</v>
      </c>
      <c r="L287" s="44">
        <v>250.2</v>
      </c>
      <c r="M287" s="44">
        <v>81</v>
      </c>
      <c r="N287" s="44">
        <v>4.7300000000000004</v>
      </c>
    </row>
    <row r="288" spans="1:14" x14ac:dyDescent="0.25">
      <c r="A288" s="6" t="s">
        <v>60</v>
      </c>
      <c r="B288" s="3" t="s">
        <v>39</v>
      </c>
      <c r="C288" s="4">
        <v>200</v>
      </c>
      <c r="D288" s="4">
        <v>0</v>
      </c>
      <c r="E288" s="4">
        <v>0</v>
      </c>
      <c r="F288" s="4">
        <v>9.98</v>
      </c>
      <c r="G288" s="4">
        <v>104</v>
      </c>
      <c r="H288" s="4">
        <v>0</v>
      </c>
      <c r="I288" s="4">
        <v>0.04</v>
      </c>
      <c r="J288" s="4">
        <v>3.6</v>
      </c>
      <c r="K288" s="4">
        <v>20</v>
      </c>
      <c r="L288" s="4">
        <v>0</v>
      </c>
      <c r="M288" s="4">
        <v>12</v>
      </c>
      <c r="N288" s="4">
        <v>0.4</v>
      </c>
    </row>
    <row r="289" spans="1:14" x14ac:dyDescent="0.25">
      <c r="A289" s="6"/>
      <c r="B289" s="56" t="s">
        <v>40</v>
      </c>
      <c r="C289" s="42">
        <v>70</v>
      </c>
      <c r="D289" s="44">
        <v>5.95</v>
      </c>
      <c r="E289" s="44">
        <v>2.31</v>
      </c>
      <c r="F289" s="44">
        <v>29.75</v>
      </c>
      <c r="G289" s="44">
        <v>181.3</v>
      </c>
      <c r="H289" s="44">
        <v>0.3</v>
      </c>
      <c r="I289" s="44">
        <v>0.28000000000000003</v>
      </c>
      <c r="J289" s="44">
        <v>0</v>
      </c>
      <c r="K289" s="44">
        <v>51.1</v>
      </c>
      <c r="L289" s="44">
        <v>87.5</v>
      </c>
      <c r="M289" s="44">
        <v>28</v>
      </c>
      <c r="N289" s="44">
        <v>1.98</v>
      </c>
    </row>
    <row r="290" spans="1:14" x14ac:dyDescent="0.25">
      <c r="A290" s="40"/>
      <c r="B290" s="15" t="s">
        <v>28</v>
      </c>
      <c r="C290" s="35">
        <f t="shared" ref="C290:M290" si="47">SUM(C284:C289)</f>
        <v>970</v>
      </c>
      <c r="D290" s="35">
        <f t="shared" si="47"/>
        <v>42.6</v>
      </c>
      <c r="E290" s="35">
        <f t="shared" si="47"/>
        <v>39.320000000000007</v>
      </c>
      <c r="F290" s="35">
        <f t="shared" si="47"/>
        <v>131.33500000000001</v>
      </c>
      <c r="G290" s="35">
        <f t="shared" si="47"/>
        <v>1144.03</v>
      </c>
      <c r="H290" s="35">
        <f t="shared" si="47"/>
        <v>1.161</v>
      </c>
      <c r="I290" s="35">
        <f t="shared" si="47"/>
        <v>2.0780000000000003</v>
      </c>
      <c r="J290" s="35">
        <f t="shared" si="47"/>
        <v>20.53</v>
      </c>
      <c r="K290" s="35">
        <f t="shared" si="47"/>
        <v>239.85999999999999</v>
      </c>
      <c r="L290" s="35">
        <f t="shared" si="47"/>
        <v>658.62999999999988</v>
      </c>
      <c r="M290" s="35">
        <f t="shared" si="47"/>
        <v>561.39</v>
      </c>
      <c r="N290" s="35">
        <f>SUM(N284:N289)</f>
        <v>12.031000000000001</v>
      </c>
    </row>
    <row r="291" spans="1:14" x14ac:dyDescent="0.25">
      <c r="A291" s="82" t="s">
        <v>42</v>
      </c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</row>
    <row r="292" spans="1:14" x14ac:dyDescent="0.25">
      <c r="A292" s="6" t="s">
        <v>43</v>
      </c>
      <c r="B292" s="3" t="s">
        <v>44</v>
      </c>
      <c r="C292" s="4">
        <v>200</v>
      </c>
      <c r="D292" s="4">
        <v>1</v>
      </c>
      <c r="E292" s="4">
        <v>0</v>
      </c>
      <c r="F292" s="5">
        <v>8.4</v>
      </c>
      <c r="G292" s="4">
        <v>64</v>
      </c>
      <c r="H292" s="4">
        <v>0</v>
      </c>
      <c r="I292" s="4">
        <v>0.08</v>
      </c>
      <c r="J292" s="4">
        <v>80</v>
      </c>
      <c r="K292" s="4">
        <v>36</v>
      </c>
      <c r="L292" s="4">
        <v>0</v>
      </c>
      <c r="M292" s="4">
        <v>26</v>
      </c>
      <c r="N292" s="4">
        <v>0.6</v>
      </c>
    </row>
    <row r="293" spans="1:14" x14ac:dyDescent="0.25">
      <c r="A293" s="6" t="s">
        <v>94</v>
      </c>
      <c r="B293" s="41" t="s">
        <v>95</v>
      </c>
      <c r="C293" s="43">
        <v>95</v>
      </c>
      <c r="D293" s="44">
        <v>7.7</v>
      </c>
      <c r="E293" s="44">
        <v>9.65</v>
      </c>
      <c r="F293" s="44">
        <v>46.63</v>
      </c>
      <c r="G293" s="44">
        <v>304</v>
      </c>
      <c r="H293" s="44">
        <v>0.05</v>
      </c>
      <c r="I293" s="44">
        <v>0.6</v>
      </c>
      <c r="J293" s="44">
        <v>2.96</v>
      </c>
      <c r="K293" s="44">
        <v>5.78</v>
      </c>
      <c r="L293" s="44">
        <v>10.11</v>
      </c>
      <c r="M293" s="44">
        <v>53.15</v>
      </c>
      <c r="N293" s="44">
        <v>0.4</v>
      </c>
    </row>
    <row r="294" spans="1:14" x14ac:dyDescent="0.25">
      <c r="A294" s="40"/>
      <c r="B294" s="15" t="s">
        <v>28</v>
      </c>
      <c r="C294" s="35">
        <f t="shared" ref="C294:M294" si="48">SUM(C292:C293)</f>
        <v>295</v>
      </c>
      <c r="D294" s="35">
        <f t="shared" si="48"/>
        <v>8.6999999999999993</v>
      </c>
      <c r="E294" s="35">
        <f t="shared" si="48"/>
        <v>9.65</v>
      </c>
      <c r="F294" s="35">
        <f t="shared" si="48"/>
        <v>55.03</v>
      </c>
      <c r="G294" s="35">
        <f t="shared" si="48"/>
        <v>368</v>
      </c>
      <c r="H294" s="35">
        <f t="shared" si="48"/>
        <v>0.05</v>
      </c>
      <c r="I294" s="35">
        <f t="shared" si="48"/>
        <v>0.67999999999999994</v>
      </c>
      <c r="J294" s="35">
        <f t="shared" si="48"/>
        <v>82.96</v>
      </c>
      <c r="K294" s="35">
        <f t="shared" si="48"/>
        <v>41.78</v>
      </c>
      <c r="L294" s="35">
        <f t="shared" si="48"/>
        <v>10.11</v>
      </c>
      <c r="M294" s="35">
        <f t="shared" si="48"/>
        <v>79.150000000000006</v>
      </c>
      <c r="N294" s="35">
        <f>SUM(N292:N293)</f>
        <v>1</v>
      </c>
    </row>
    <row r="295" spans="1:14" x14ac:dyDescent="0.25">
      <c r="A295" s="82" t="s">
        <v>45</v>
      </c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</row>
    <row r="296" spans="1:14" x14ac:dyDescent="0.25">
      <c r="A296" s="67" t="s">
        <v>58</v>
      </c>
      <c r="B296" s="66" t="s">
        <v>147</v>
      </c>
      <c r="C296" s="68">
        <v>200</v>
      </c>
      <c r="D296" s="68">
        <v>19.7</v>
      </c>
      <c r="E296" s="68">
        <v>15</v>
      </c>
      <c r="F296" s="68">
        <v>49.6</v>
      </c>
      <c r="G296" s="68">
        <v>330</v>
      </c>
      <c r="H296" s="68">
        <v>0</v>
      </c>
      <c r="I296" s="68">
        <v>0.22</v>
      </c>
      <c r="J296" s="68">
        <v>19.829999999999998</v>
      </c>
      <c r="K296" s="68">
        <v>81.680000000000007</v>
      </c>
      <c r="L296" s="68">
        <v>0.03</v>
      </c>
      <c r="M296" s="68">
        <v>0.02</v>
      </c>
      <c r="N296" s="68">
        <v>5.49</v>
      </c>
    </row>
    <row r="297" spans="1:14" x14ac:dyDescent="0.25">
      <c r="A297" s="6"/>
      <c r="B297" s="3" t="s">
        <v>40</v>
      </c>
      <c r="C297" s="4">
        <v>50</v>
      </c>
      <c r="D297" s="4">
        <v>2</v>
      </c>
      <c r="E297" s="4">
        <v>0.375</v>
      </c>
      <c r="F297" s="4">
        <v>13.6</v>
      </c>
      <c r="G297" s="4">
        <v>59.25</v>
      </c>
      <c r="H297" s="4">
        <v>0</v>
      </c>
      <c r="I297" s="4">
        <v>4.4999999999999998E-2</v>
      </c>
      <c r="J297" s="4">
        <v>0</v>
      </c>
      <c r="K297" s="4">
        <v>10.5</v>
      </c>
      <c r="L297" s="4">
        <v>9.5</v>
      </c>
      <c r="M297" s="4">
        <v>43.5</v>
      </c>
      <c r="N297" s="4">
        <v>1</v>
      </c>
    </row>
    <row r="298" spans="1:14" x14ac:dyDescent="0.25">
      <c r="A298" s="6"/>
      <c r="B298" s="3" t="s">
        <v>23</v>
      </c>
      <c r="C298" s="4">
        <v>50</v>
      </c>
      <c r="D298" s="4">
        <v>2.31</v>
      </c>
      <c r="E298" s="4">
        <v>0.4</v>
      </c>
      <c r="F298" s="4">
        <v>10.3</v>
      </c>
      <c r="G298" s="4">
        <v>56.85</v>
      </c>
      <c r="H298" s="4">
        <v>0</v>
      </c>
      <c r="I298" s="4">
        <v>0.06</v>
      </c>
      <c r="J298" s="4">
        <v>0</v>
      </c>
      <c r="K298" s="4">
        <v>10</v>
      </c>
      <c r="L298" s="4">
        <v>14</v>
      </c>
      <c r="M298" s="4">
        <v>34.4</v>
      </c>
      <c r="N298" s="4">
        <v>0.64</v>
      </c>
    </row>
    <row r="299" spans="1:14" x14ac:dyDescent="0.25">
      <c r="A299" s="6" t="s">
        <v>21</v>
      </c>
      <c r="B299" s="3" t="s">
        <v>22</v>
      </c>
      <c r="C299" s="4">
        <v>200</v>
      </c>
      <c r="D299" s="4">
        <v>0.2</v>
      </c>
      <c r="E299" s="5">
        <v>0.05</v>
      </c>
      <c r="F299" s="5">
        <v>15.01</v>
      </c>
      <c r="G299" s="4">
        <v>57</v>
      </c>
      <c r="H299" s="4">
        <v>0.03</v>
      </c>
      <c r="I299" s="4">
        <v>0</v>
      </c>
      <c r="J299" s="5">
        <v>0.03</v>
      </c>
      <c r="K299" s="5">
        <v>9.67</v>
      </c>
      <c r="L299" s="5">
        <v>3.29</v>
      </c>
      <c r="M299" s="4">
        <v>0.04</v>
      </c>
      <c r="N299" s="4">
        <v>0.04</v>
      </c>
    </row>
    <row r="300" spans="1:14" x14ac:dyDescent="0.25">
      <c r="A300" s="40"/>
      <c r="B300" s="15" t="s">
        <v>28</v>
      </c>
      <c r="C300" s="35">
        <f t="shared" ref="C300:N300" si="49">SUM(C296:C299)</f>
        <v>500</v>
      </c>
      <c r="D300" s="35">
        <f t="shared" si="49"/>
        <v>24.209999999999997</v>
      </c>
      <c r="E300" s="35">
        <f t="shared" si="49"/>
        <v>15.825000000000001</v>
      </c>
      <c r="F300" s="35">
        <f t="shared" si="49"/>
        <v>88.51</v>
      </c>
      <c r="G300" s="35">
        <f t="shared" si="49"/>
        <v>503.1</v>
      </c>
      <c r="H300" s="35">
        <f t="shared" si="49"/>
        <v>0.03</v>
      </c>
      <c r="I300" s="35">
        <f t="shared" si="49"/>
        <v>0.32500000000000001</v>
      </c>
      <c r="J300" s="35">
        <f t="shared" si="49"/>
        <v>19.86</v>
      </c>
      <c r="K300" s="35">
        <f t="shared" si="49"/>
        <v>111.85000000000001</v>
      </c>
      <c r="L300" s="35">
        <f t="shared" si="49"/>
        <v>26.82</v>
      </c>
      <c r="M300" s="35">
        <f t="shared" si="49"/>
        <v>77.960000000000008</v>
      </c>
      <c r="N300" s="35">
        <f t="shared" si="49"/>
        <v>7.17</v>
      </c>
    </row>
    <row r="301" spans="1:14" x14ac:dyDescent="0.25">
      <c r="A301" s="82" t="s">
        <v>112</v>
      </c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</row>
    <row r="302" spans="1:14" x14ac:dyDescent="0.25">
      <c r="A302" s="40"/>
      <c r="B302" s="3" t="s">
        <v>124</v>
      </c>
      <c r="C302" s="4">
        <v>200</v>
      </c>
      <c r="D302" s="4">
        <v>5.6</v>
      </c>
      <c r="E302" s="4">
        <v>6.4</v>
      </c>
      <c r="F302" s="4">
        <v>9.4</v>
      </c>
      <c r="G302" s="4">
        <v>96</v>
      </c>
      <c r="H302" s="4">
        <v>0</v>
      </c>
      <c r="I302" s="4">
        <v>0.18</v>
      </c>
      <c r="J302" s="4">
        <v>10</v>
      </c>
      <c r="K302" s="4">
        <v>280</v>
      </c>
      <c r="L302" s="4">
        <v>16</v>
      </c>
      <c r="M302" s="4">
        <v>130</v>
      </c>
      <c r="N302" s="4">
        <v>0.04</v>
      </c>
    </row>
    <row r="303" spans="1:14" x14ac:dyDescent="0.25">
      <c r="A303" s="40"/>
      <c r="B303" s="74" t="s">
        <v>61</v>
      </c>
      <c r="C303" s="4">
        <v>30</v>
      </c>
      <c r="D303" s="4">
        <v>2.16</v>
      </c>
      <c r="E303" s="4">
        <v>8.7899999999999991</v>
      </c>
      <c r="F303" s="4">
        <v>20.67</v>
      </c>
      <c r="G303" s="4">
        <v>170.4</v>
      </c>
      <c r="H303" s="4">
        <v>0</v>
      </c>
      <c r="I303" s="4">
        <v>0</v>
      </c>
      <c r="J303" s="4">
        <v>0</v>
      </c>
      <c r="K303" s="4">
        <v>7</v>
      </c>
      <c r="L303" s="4">
        <v>10</v>
      </c>
      <c r="M303" s="4">
        <v>27.67</v>
      </c>
      <c r="N303" s="4">
        <v>0.5</v>
      </c>
    </row>
    <row r="304" spans="1:14" x14ac:dyDescent="0.25">
      <c r="A304" s="40"/>
      <c r="B304" s="33" t="s">
        <v>28</v>
      </c>
      <c r="C304" s="35">
        <f>C302+C303</f>
        <v>230</v>
      </c>
      <c r="D304" s="35">
        <f t="shared" ref="D304:N304" si="50">D302+D303</f>
        <v>7.76</v>
      </c>
      <c r="E304" s="35">
        <f t="shared" si="50"/>
        <v>15.19</v>
      </c>
      <c r="F304" s="35">
        <f t="shared" si="50"/>
        <v>30.07</v>
      </c>
      <c r="G304" s="35">
        <f t="shared" si="50"/>
        <v>266.39999999999998</v>
      </c>
      <c r="H304" s="35">
        <f t="shared" si="50"/>
        <v>0</v>
      </c>
      <c r="I304" s="35">
        <f t="shared" si="50"/>
        <v>0.18</v>
      </c>
      <c r="J304" s="35">
        <f t="shared" si="50"/>
        <v>10</v>
      </c>
      <c r="K304" s="35">
        <f t="shared" si="50"/>
        <v>287</v>
      </c>
      <c r="L304" s="35">
        <f t="shared" si="50"/>
        <v>26</v>
      </c>
      <c r="M304" s="35">
        <f t="shared" si="50"/>
        <v>157.67000000000002</v>
      </c>
      <c r="N304" s="35">
        <f t="shared" si="50"/>
        <v>0.54</v>
      </c>
    </row>
    <row r="305" spans="1:14" x14ac:dyDescent="0.25">
      <c r="A305" s="6"/>
      <c r="B305" s="57" t="s">
        <v>50</v>
      </c>
      <c r="C305" s="51">
        <f t="shared" ref="C305:N305" si="51">C300+C294+C290+C282+C279+C304</f>
        <v>2870</v>
      </c>
      <c r="D305" s="51">
        <f t="shared" si="51"/>
        <v>100.94499999999999</v>
      </c>
      <c r="E305" s="51">
        <f t="shared" si="51"/>
        <v>98.810000000000016</v>
      </c>
      <c r="F305" s="51">
        <f t="shared" si="51"/>
        <v>439.38499999999999</v>
      </c>
      <c r="G305" s="51">
        <f t="shared" si="51"/>
        <v>3085.4300000000003</v>
      </c>
      <c r="H305" s="51">
        <f t="shared" si="51"/>
        <v>1.9380000000000002</v>
      </c>
      <c r="I305" s="51">
        <f t="shared" si="51"/>
        <v>3.5650000000000004</v>
      </c>
      <c r="J305" s="51">
        <f t="shared" si="51"/>
        <v>174.31</v>
      </c>
      <c r="K305" s="51">
        <f t="shared" si="51"/>
        <v>873.46</v>
      </c>
      <c r="L305" s="51">
        <f t="shared" si="51"/>
        <v>805.64999999999986</v>
      </c>
      <c r="M305" s="51">
        <f t="shared" si="51"/>
        <v>1123.8600000000001</v>
      </c>
      <c r="N305" s="51">
        <f t="shared" si="51"/>
        <v>24.581</v>
      </c>
    </row>
    <row r="306" spans="1:14" x14ac:dyDescent="0.25">
      <c r="A306" s="106" t="s">
        <v>125</v>
      </c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8"/>
    </row>
    <row r="307" spans="1:14" ht="15" customHeight="1" x14ac:dyDescent="0.25">
      <c r="A307" s="91" t="s">
        <v>1</v>
      </c>
      <c r="B307" s="91" t="s">
        <v>2</v>
      </c>
      <c r="C307" s="91" t="s">
        <v>121</v>
      </c>
      <c r="D307" s="91" t="s">
        <v>4</v>
      </c>
      <c r="E307" s="91"/>
      <c r="F307" s="91"/>
      <c r="G307" s="91" t="s">
        <v>5</v>
      </c>
      <c r="H307" s="91" t="s">
        <v>6</v>
      </c>
      <c r="I307" s="91"/>
      <c r="J307" s="91"/>
      <c r="K307" s="91" t="s">
        <v>7</v>
      </c>
      <c r="L307" s="91"/>
      <c r="M307" s="91"/>
      <c r="N307" s="91"/>
    </row>
    <row r="308" spans="1:14" ht="24" customHeight="1" x14ac:dyDescent="0.25">
      <c r="A308" s="91"/>
      <c r="B308" s="91"/>
      <c r="C308" s="91" t="s">
        <v>122</v>
      </c>
      <c r="D308" s="1" t="s">
        <v>8</v>
      </c>
      <c r="E308" s="1" t="s">
        <v>9</v>
      </c>
      <c r="F308" s="1" t="s">
        <v>10</v>
      </c>
      <c r="G308" s="91"/>
      <c r="H308" s="1" t="s">
        <v>11</v>
      </c>
      <c r="I308" s="1" t="s">
        <v>12</v>
      </c>
      <c r="J308" s="1" t="s">
        <v>13</v>
      </c>
      <c r="K308" s="1" t="s">
        <v>14</v>
      </c>
      <c r="L308" s="1" t="s">
        <v>15</v>
      </c>
      <c r="M308" s="1" t="s">
        <v>16</v>
      </c>
      <c r="N308" s="1" t="s">
        <v>17</v>
      </c>
    </row>
    <row r="309" spans="1:14" x14ac:dyDescent="0.25">
      <c r="A309" s="82" t="s">
        <v>18</v>
      </c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</row>
    <row r="310" spans="1:14" x14ac:dyDescent="0.25">
      <c r="A310" s="67" t="s">
        <v>86</v>
      </c>
      <c r="B310" s="66" t="s">
        <v>166</v>
      </c>
      <c r="C310" s="68">
        <v>200</v>
      </c>
      <c r="D310" s="68">
        <v>4.0999999999999996</v>
      </c>
      <c r="E310" s="68">
        <v>4.5999999999999996</v>
      </c>
      <c r="F310" s="68">
        <v>43.4</v>
      </c>
      <c r="G310" s="68">
        <v>213</v>
      </c>
      <c r="H310" s="68">
        <v>0.02</v>
      </c>
      <c r="I310" s="68">
        <v>0.22</v>
      </c>
      <c r="J310" s="68">
        <v>7.03</v>
      </c>
      <c r="K310" s="68">
        <v>12.09</v>
      </c>
      <c r="L310" s="68">
        <v>21.09</v>
      </c>
      <c r="M310" s="68">
        <v>67.02</v>
      </c>
      <c r="N310" s="68">
        <v>0.60000000000000009</v>
      </c>
    </row>
    <row r="311" spans="1:14" x14ac:dyDescent="0.25">
      <c r="A311" s="6" t="s">
        <v>21</v>
      </c>
      <c r="B311" s="3" t="s">
        <v>22</v>
      </c>
      <c r="C311" s="4">
        <v>200</v>
      </c>
      <c r="D311" s="4">
        <v>0.2</v>
      </c>
      <c r="E311" s="4">
        <v>0.05</v>
      </c>
      <c r="F311" s="4">
        <v>15.01</v>
      </c>
      <c r="G311" s="4">
        <v>57</v>
      </c>
      <c r="H311" s="4">
        <v>0.03</v>
      </c>
      <c r="I311" s="4">
        <v>0</v>
      </c>
      <c r="J311" s="4">
        <v>0.03</v>
      </c>
      <c r="K311" s="4">
        <v>9.67</v>
      </c>
      <c r="L311" s="4">
        <v>3.29</v>
      </c>
      <c r="M311" s="4">
        <v>0.04</v>
      </c>
      <c r="N311" s="4">
        <v>0.04</v>
      </c>
    </row>
    <row r="312" spans="1:14" x14ac:dyDescent="0.25">
      <c r="A312" s="2"/>
      <c r="B312" s="56" t="s">
        <v>23</v>
      </c>
      <c r="C312" s="42">
        <v>100</v>
      </c>
      <c r="D312" s="44">
        <v>7.6</v>
      </c>
      <c r="E312" s="44">
        <v>0.9</v>
      </c>
      <c r="F312" s="44">
        <v>46.7</v>
      </c>
      <c r="G312" s="44">
        <v>213.6</v>
      </c>
      <c r="H312" s="44">
        <v>0.41</v>
      </c>
      <c r="I312" s="44">
        <v>0.2</v>
      </c>
      <c r="J312" s="44">
        <v>0</v>
      </c>
      <c r="K312" s="44">
        <v>20</v>
      </c>
      <c r="L312" s="44">
        <v>28</v>
      </c>
      <c r="M312" s="44">
        <v>41</v>
      </c>
      <c r="N312" s="44">
        <v>1.3</v>
      </c>
    </row>
    <row r="313" spans="1:14" x14ac:dyDescent="0.25">
      <c r="A313" s="6" t="s">
        <v>26</v>
      </c>
      <c r="B313" s="66" t="s">
        <v>27</v>
      </c>
      <c r="C313" s="68">
        <v>15</v>
      </c>
      <c r="D313" s="68">
        <v>0.15</v>
      </c>
      <c r="E313" s="68">
        <v>11</v>
      </c>
      <c r="F313" s="68">
        <v>0.15</v>
      </c>
      <c r="G313" s="68">
        <v>99.3</v>
      </c>
      <c r="H313" s="68">
        <v>7.4999999999999997E-2</v>
      </c>
      <c r="I313" s="68">
        <v>0</v>
      </c>
      <c r="J313" s="68">
        <v>0</v>
      </c>
      <c r="K313" s="68">
        <v>3.3</v>
      </c>
      <c r="L313" s="68">
        <v>0.45</v>
      </c>
      <c r="M313" s="68">
        <v>2.85</v>
      </c>
      <c r="N313" s="68">
        <v>0.3</v>
      </c>
    </row>
    <row r="314" spans="1:14" x14ac:dyDescent="0.25">
      <c r="A314" s="6" t="s">
        <v>24</v>
      </c>
      <c r="B314" s="66" t="s">
        <v>25</v>
      </c>
      <c r="C314" s="68">
        <v>10</v>
      </c>
      <c r="D314" s="68">
        <v>2.2999999999999998</v>
      </c>
      <c r="E314" s="68">
        <v>3</v>
      </c>
      <c r="F314" s="68">
        <v>0</v>
      </c>
      <c r="G314" s="68">
        <v>37</v>
      </c>
      <c r="H314" s="68">
        <v>0.03</v>
      </c>
      <c r="I314" s="68">
        <v>0</v>
      </c>
      <c r="J314" s="68">
        <v>0.1</v>
      </c>
      <c r="K314" s="68">
        <v>120</v>
      </c>
      <c r="L314" s="68">
        <v>5.4</v>
      </c>
      <c r="M314" s="68">
        <v>76.8</v>
      </c>
      <c r="N314" s="68">
        <v>0.1</v>
      </c>
    </row>
    <row r="315" spans="1:14" x14ac:dyDescent="0.25">
      <c r="A315" s="40"/>
      <c r="B315" s="15" t="s">
        <v>28</v>
      </c>
      <c r="C315" s="79">
        <f t="shared" ref="C315:M315" si="52">SUM(C310:C314)</f>
        <v>525</v>
      </c>
      <c r="D315" s="79">
        <f t="shared" si="52"/>
        <v>14.349999999999998</v>
      </c>
      <c r="E315" s="79">
        <f t="shared" si="52"/>
        <v>19.55</v>
      </c>
      <c r="F315" s="79">
        <f t="shared" si="52"/>
        <v>105.26</v>
      </c>
      <c r="G315" s="79">
        <f t="shared" si="52"/>
        <v>619.9</v>
      </c>
      <c r="H315" s="79">
        <f t="shared" si="52"/>
        <v>0.56499999999999995</v>
      </c>
      <c r="I315" s="79">
        <f t="shared" si="52"/>
        <v>0.42000000000000004</v>
      </c>
      <c r="J315" s="79">
        <f t="shared" si="52"/>
        <v>7.16</v>
      </c>
      <c r="K315" s="79">
        <f t="shared" si="52"/>
        <v>165.06</v>
      </c>
      <c r="L315" s="79">
        <f t="shared" si="52"/>
        <v>58.23</v>
      </c>
      <c r="M315" s="79">
        <f t="shared" si="52"/>
        <v>187.70999999999998</v>
      </c>
      <c r="N315" s="79">
        <f>SUM(N310:N314)</f>
        <v>2.3400000000000003</v>
      </c>
    </row>
    <row r="316" spans="1:14" x14ac:dyDescent="0.25">
      <c r="A316" s="82" t="s">
        <v>29</v>
      </c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</row>
    <row r="317" spans="1:14" x14ac:dyDescent="0.25">
      <c r="A317" s="2"/>
      <c r="B317" s="3" t="s">
        <v>54</v>
      </c>
      <c r="C317" s="4">
        <v>300</v>
      </c>
      <c r="D317" s="4">
        <v>7.35</v>
      </c>
      <c r="E317" s="4">
        <v>0</v>
      </c>
      <c r="F317" s="5">
        <v>31.8</v>
      </c>
      <c r="G317" s="4">
        <v>184.5</v>
      </c>
      <c r="H317" s="4">
        <v>0.36</v>
      </c>
      <c r="I317" s="4">
        <v>0.45</v>
      </c>
      <c r="J317" s="4">
        <v>90</v>
      </c>
      <c r="K317" s="4">
        <v>5.4</v>
      </c>
      <c r="L317" s="4">
        <v>0.2</v>
      </c>
      <c r="M317" s="4">
        <v>0</v>
      </c>
      <c r="N317" s="4">
        <v>0</v>
      </c>
    </row>
    <row r="318" spans="1:14" x14ac:dyDescent="0.25">
      <c r="A318" s="40"/>
      <c r="B318" s="15" t="s">
        <v>28</v>
      </c>
      <c r="C318" s="35">
        <f t="shared" ref="C318:N318" si="53">SUM(C317:C317)</f>
        <v>300</v>
      </c>
      <c r="D318" s="35">
        <f t="shared" si="53"/>
        <v>7.35</v>
      </c>
      <c r="E318" s="35">
        <f t="shared" si="53"/>
        <v>0</v>
      </c>
      <c r="F318" s="35">
        <f t="shared" si="53"/>
        <v>31.8</v>
      </c>
      <c r="G318" s="35">
        <f t="shared" si="53"/>
        <v>184.5</v>
      </c>
      <c r="H318" s="35">
        <f t="shared" si="53"/>
        <v>0.36</v>
      </c>
      <c r="I318" s="35">
        <f t="shared" si="53"/>
        <v>0.45</v>
      </c>
      <c r="J318" s="35">
        <f t="shared" si="53"/>
        <v>90</v>
      </c>
      <c r="K318" s="35">
        <f t="shared" si="53"/>
        <v>5.4</v>
      </c>
      <c r="L318" s="35">
        <f t="shared" si="53"/>
        <v>0.2</v>
      </c>
      <c r="M318" s="35">
        <f t="shared" si="53"/>
        <v>0</v>
      </c>
      <c r="N318" s="35">
        <f t="shared" si="53"/>
        <v>0</v>
      </c>
    </row>
    <row r="319" spans="1:14" x14ac:dyDescent="0.25">
      <c r="A319" s="82" t="s">
        <v>31</v>
      </c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</row>
    <row r="320" spans="1:14" x14ac:dyDescent="0.25">
      <c r="A320" s="6" t="s">
        <v>101</v>
      </c>
      <c r="B320" s="41" t="s">
        <v>102</v>
      </c>
      <c r="C320" s="43">
        <v>100</v>
      </c>
      <c r="D320" s="44">
        <v>1.36</v>
      </c>
      <c r="E320" s="44">
        <v>6.18</v>
      </c>
      <c r="F320" s="44">
        <v>8.44</v>
      </c>
      <c r="G320" s="44">
        <v>94.8</v>
      </c>
      <c r="H320" s="44">
        <v>0.06</v>
      </c>
      <c r="I320" s="44">
        <v>10.25</v>
      </c>
      <c r="J320" s="44">
        <v>0</v>
      </c>
      <c r="K320" s="44">
        <v>23.2</v>
      </c>
      <c r="L320" s="44">
        <v>44.97</v>
      </c>
      <c r="M320" s="44">
        <v>20.75</v>
      </c>
      <c r="N320" s="44">
        <v>0.85</v>
      </c>
    </row>
    <row r="321" spans="1:14" x14ac:dyDescent="0.25">
      <c r="A321" s="67" t="s">
        <v>131</v>
      </c>
      <c r="B321" s="66" t="s">
        <v>152</v>
      </c>
      <c r="C321" s="68">
        <v>300</v>
      </c>
      <c r="D321" s="68">
        <v>3.84</v>
      </c>
      <c r="E321" s="68">
        <v>8.0549999999999997</v>
      </c>
      <c r="F321" s="68">
        <v>31.41</v>
      </c>
      <c r="G321" s="68">
        <v>262.8</v>
      </c>
      <c r="H321" s="68">
        <v>0.48</v>
      </c>
      <c r="I321" s="68">
        <v>0.105</v>
      </c>
      <c r="J321" s="68">
        <v>7.57</v>
      </c>
      <c r="K321" s="68">
        <v>84.99</v>
      </c>
      <c r="L321" s="68">
        <v>0.3</v>
      </c>
      <c r="M321" s="68">
        <v>0</v>
      </c>
      <c r="N321" s="68">
        <v>1.24</v>
      </c>
    </row>
    <row r="322" spans="1:14" x14ac:dyDescent="0.25">
      <c r="A322" s="6" t="s">
        <v>34</v>
      </c>
      <c r="B322" s="3" t="s">
        <v>35</v>
      </c>
      <c r="C322" s="4">
        <v>100</v>
      </c>
      <c r="D322" s="4">
        <v>16.2</v>
      </c>
      <c r="E322" s="4">
        <v>15</v>
      </c>
      <c r="F322" s="4">
        <v>22.5</v>
      </c>
      <c r="G322" s="4">
        <v>383</v>
      </c>
      <c r="H322" s="4">
        <v>0</v>
      </c>
      <c r="I322" s="4">
        <v>0.11</v>
      </c>
      <c r="J322" s="4">
        <v>0</v>
      </c>
      <c r="K322" s="4">
        <v>31.2</v>
      </c>
      <c r="L322" s="4">
        <v>22.64</v>
      </c>
      <c r="M322" s="4">
        <v>123</v>
      </c>
      <c r="N322" s="4">
        <v>1.86</v>
      </c>
    </row>
    <row r="323" spans="1:14" x14ac:dyDescent="0.25">
      <c r="A323" s="6" t="s">
        <v>83</v>
      </c>
      <c r="B323" s="3" t="s">
        <v>84</v>
      </c>
      <c r="C323" s="12">
        <v>50</v>
      </c>
      <c r="D323" s="12">
        <v>4.0750000000000002</v>
      </c>
      <c r="E323" s="12">
        <v>3.32</v>
      </c>
      <c r="F323" s="13">
        <v>2.7949999999999999</v>
      </c>
      <c r="G323" s="12">
        <v>66.510000000000005</v>
      </c>
      <c r="H323" s="12">
        <v>0</v>
      </c>
      <c r="I323" s="13">
        <v>0</v>
      </c>
      <c r="J323" s="12">
        <v>3.9E-2</v>
      </c>
      <c r="K323" s="13">
        <v>0.01</v>
      </c>
      <c r="L323" s="13">
        <v>0</v>
      </c>
      <c r="M323" s="13">
        <v>0</v>
      </c>
      <c r="N323" s="13">
        <v>0.1</v>
      </c>
    </row>
    <row r="324" spans="1:14" x14ac:dyDescent="0.25">
      <c r="A324" s="6" t="s">
        <v>46</v>
      </c>
      <c r="B324" s="41" t="s">
        <v>47</v>
      </c>
      <c r="C324" s="43">
        <v>180</v>
      </c>
      <c r="D324" s="44">
        <v>6.62</v>
      </c>
      <c r="E324" s="44">
        <v>5.42</v>
      </c>
      <c r="F324" s="44">
        <v>31.73</v>
      </c>
      <c r="G324" s="44">
        <v>202.14</v>
      </c>
      <c r="H324" s="44">
        <v>7.0000000000000007E-2</v>
      </c>
      <c r="I324" s="44">
        <v>0</v>
      </c>
      <c r="J324" s="44">
        <v>25.2</v>
      </c>
      <c r="K324" s="44">
        <v>5.83</v>
      </c>
      <c r="L324" s="44">
        <v>44.6</v>
      </c>
      <c r="M324" s="44">
        <v>25.34</v>
      </c>
      <c r="N324" s="44">
        <v>1.33</v>
      </c>
    </row>
    <row r="325" spans="1:14" x14ac:dyDescent="0.25">
      <c r="A325" s="6" t="s">
        <v>60</v>
      </c>
      <c r="B325" s="3" t="s">
        <v>39</v>
      </c>
      <c r="C325" s="4">
        <v>200</v>
      </c>
      <c r="D325" s="4">
        <v>0</v>
      </c>
      <c r="E325" s="5">
        <v>0</v>
      </c>
      <c r="F325" s="5">
        <v>9.98</v>
      </c>
      <c r="G325" s="4">
        <v>104</v>
      </c>
      <c r="H325" s="4">
        <v>0</v>
      </c>
      <c r="I325" s="4">
        <v>0.04</v>
      </c>
      <c r="J325" s="5">
        <v>3.6</v>
      </c>
      <c r="K325" s="5">
        <v>20</v>
      </c>
      <c r="L325" s="5">
        <v>0</v>
      </c>
      <c r="M325" s="4">
        <v>12</v>
      </c>
      <c r="N325" s="4">
        <v>0.4</v>
      </c>
    </row>
    <row r="326" spans="1:14" x14ac:dyDescent="0.25">
      <c r="A326" s="2"/>
      <c r="B326" s="56" t="s">
        <v>40</v>
      </c>
      <c r="C326" s="42">
        <v>70</v>
      </c>
      <c r="D326" s="44">
        <v>5.95</v>
      </c>
      <c r="E326" s="44">
        <v>2.31</v>
      </c>
      <c r="F326" s="44">
        <v>29.75</v>
      </c>
      <c r="G326" s="44">
        <v>181.3</v>
      </c>
      <c r="H326" s="44">
        <v>0.3</v>
      </c>
      <c r="I326" s="44">
        <v>0.28000000000000003</v>
      </c>
      <c r="J326" s="44">
        <v>0</v>
      </c>
      <c r="K326" s="44">
        <v>51.1</v>
      </c>
      <c r="L326" s="44">
        <v>87.5</v>
      </c>
      <c r="M326" s="44">
        <v>28</v>
      </c>
      <c r="N326" s="44">
        <v>1.98</v>
      </c>
    </row>
    <row r="327" spans="1:14" x14ac:dyDescent="0.25">
      <c r="A327" s="40"/>
      <c r="B327" s="15" t="s">
        <v>28</v>
      </c>
      <c r="C327" s="35">
        <f t="shared" ref="C327:M327" si="54">SUM(C320:C326)</f>
        <v>1000</v>
      </c>
      <c r="D327" s="35">
        <f t="shared" si="54"/>
        <v>38.045000000000002</v>
      </c>
      <c r="E327" s="35">
        <f t="shared" si="54"/>
        <v>40.285000000000004</v>
      </c>
      <c r="F327" s="35">
        <f t="shared" si="54"/>
        <v>136.60500000000002</v>
      </c>
      <c r="G327" s="35">
        <f t="shared" si="54"/>
        <v>1294.55</v>
      </c>
      <c r="H327" s="35">
        <f t="shared" si="54"/>
        <v>0.91000000000000014</v>
      </c>
      <c r="I327" s="35">
        <f t="shared" si="54"/>
        <v>10.784999999999998</v>
      </c>
      <c r="J327" s="35">
        <f t="shared" si="54"/>
        <v>36.408999999999999</v>
      </c>
      <c r="K327" s="35">
        <f>SUM(K320:K326)</f>
        <v>216.32999999999998</v>
      </c>
      <c r="L327" s="35">
        <f t="shared" si="54"/>
        <v>200.01</v>
      </c>
      <c r="M327" s="35">
        <f t="shared" si="54"/>
        <v>209.09</v>
      </c>
      <c r="N327" s="35">
        <f>SUM(N320:N326)</f>
        <v>7.76</v>
      </c>
    </row>
    <row r="328" spans="1:14" x14ac:dyDescent="0.25">
      <c r="A328" s="82" t="s">
        <v>42</v>
      </c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</row>
    <row r="329" spans="1:14" x14ac:dyDescent="0.25">
      <c r="A329" s="6" t="s">
        <v>78</v>
      </c>
      <c r="B329" s="41" t="s">
        <v>79</v>
      </c>
      <c r="C329" s="43">
        <v>95</v>
      </c>
      <c r="D329" s="44">
        <v>7.7</v>
      </c>
      <c r="E329" s="44">
        <v>9.65</v>
      </c>
      <c r="F329" s="44">
        <v>46.63</v>
      </c>
      <c r="G329" s="44">
        <v>304</v>
      </c>
      <c r="H329" s="44">
        <v>0.08</v>
      </c>
      <c r="I329" s="44">
        <v>0.02</v>
      </c>
      <c r="J329" s="44">
        <v>2.96</v>
      </c>
      <c r="K329" s="44">
        <v>33.92</v>
      </c>
      <c r="L329" s="44">
        <v>10.11</v>
      </c>
      <c r="M329" s="44">
        <v>53.15</v>
      </c>
      <c r="N329" s="44">
        <v>0.46</v>
      </c>
    </row>
    <row r="330" spans="1:14" x14ac:dyDescent="0.25">
      <c r="A330" s="6" t="s">
        <v>43</v>
      </c>
      <c r="B330" s="3" t="s">
        <v>44</v>
      </c>
      <c r="C330" s="4">
        <v>200</v>
      </c>
      <c r="D330" s="4">
        <v>1</v>
      </c>
      <c r="E330" s="4">
        <v>0</v>
      </c>
      <c r="F330" s="5">
        <v>8.4</v>
      </c>
      <c r="G330" s="4">
        <v>64</v>
      </c>
      <c r="H330" s="4">
        <v>0</v>
      </c>
      <c r="I330" s="4">
        <v>0.08</v>
      </c>
      <c r="J330" s="4">
        <v>80</v>
      </c>
      <c r="K330" s="4">
        <v>36</v>
      </c>
      <c r="L330" s="4">
        <v>0</v>
      </c>
      <c r="M330" s="4">
        <v>26</v>
      </c>
      <c r="N330" s="4">
        <v>0.6</v>
      </c>
    </row>
    <row r="331" spans="1:14" x14ac:dyDescent="0.25">
      <c r="A331" s="40"/>
      <c r="B331" s="15" t="s">
        <v>28</v>
      </c>
      <c r="C331" s="35">
        <f>C329+C330</f>
        <v>295</v>
      </c>
      <c r="D331" s="35">
        <f t="shared" ref="D331:N331" si="55">D329+D330</f>
        <v>8.6999999999999993</v>
      </c>
      <c r="E331" s="35">
        <f t="shared" si="55"/>
        <v>9.65</v>
      </c>
      <c r="F331" s="35">
        <f t="shared" si="55"/>
        <v>55.03</v>
      </c>
      <c r="G331" s="35">
        <f t="shared" si="55"/>
        <v>368</v>
      </c>
      <c r="H331" s="35">
        <f t="shared" si="55"/>
        <v>0.08</v>
      </c>
      <c r="I331" s="35">
        <f t="shared" si="55"/>
        <v>0.1</v>
      </c>
      <c r="J331" s="35">
        <f t="shared" si="55"/>
        <v>82.96</v>
      </c>
      <c r="K331" s="35">
        <f t="shared" si="55"/>
        <v>69.92</v>
      </c>
      <c r="L331" s="35">
        <f t="shared" si="55"/>
        <v>10.11</v>
      </c>
      <c r="M331" s="35">
        <f t="shared" si="55"/>
        <v>79.150000000000006</v>
      </c>
      <c r="N331" s="35">
        <f t="shared" si="55"/>
        <v>1.06</v>
      </c>
    </row>
    <row r="332" spans="1:14" x14ac:dyDescent="0.25">
      <c r="A332" s="82" t="s">
        <v>45</v>
      </c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</row>
    <row r="333" spans="1:14" x14ac:dyDescent="0.25">
      <c r="A333" s="6">
        <v>511</v>
      </c>
      <c r="B333" s="41" t="s">
        <v>80</v>
      </c>
      <c r="C333" s="43">
        <v>100</v>
      </c>
      <c r="D333" s="44">
        <v>15.1</v>
      </c>
      <c r="E333" s="44">
        <v>4.9000000000000004</v>
      </c>
      <c r="F333" s="44">
        <v>10.26</v>
      </c>
      <c r="G333" s="44">
        <v>145</v>
      </c>
      <c r="H333" s="44">
        <v>0.1</v>
      </c>
      <c r="I333" s="44">
        <v>3.28</v>
      </c>
      <c r="J333" s="44">
        <v>15</v>
      </c>
      <c r="K333" s="44">
        <v>48.63</v>
      </c>
      <c r="L333" s="44">
        <v>205.75</v>
      </c>
      <c r="M333" s="44">
        <v>36.130000000000003</v>
      </c>
      <c r="N333" s="44">
        <v>1.0900000000000001</v>
      </c>
    </row>
    <row r="334" spans="1:14" x14ac:dyDescent="0.25">
      <c r="A334" s="6" t="s">
        <v>96</v>
      </c>
      <c r="B334" s="3" t="s">
        <v>97</v>
      </c>
      <c r="C334" s="20">
        <v>180</v>
      </c>
      <c r="D334" s="21">
        <v>3.67</v>
      </c>
      <c r="E334" s="21">
        <v>5.76</v>
      </c>
      <c r="F334" s="21">
        <v>24.53</v>
      </c>
      <c r="G334" s="21">
        <v>164.7</v>
      </c>
      <c r="H334" s="21">
        <v>0.16</v>
      </c>
      <c r="I334" s="21">
        <v>21.8</v>
      </c>
      <c r="J334" s="21">
        <v>30.6</v>
      </c>
      <c r="K334" s="21">
        <v>44.37</v>
      </c>
      <c r="L334" s="21">
        <v>33.299999999999997</v>
      </c>
      <c r="M334" s="21">
        <v>103.91</v>
      </c>
      <c r="N334" s="21">
        <v>1.21</v>
      </c>
    </row>
    <row r="335" spans="1:14" x14ac:dyDescent="0.25">
      <c r="A335" s="6" t="s">
        <v>21</v>
      </c>
      <c r="B335" s="3" t="s">
        <v>22</v>
      </c>
      <c r="C335" s="4">
        <v>200</v>
      </c>
      <c r="D335" s="4">
        <v>0.2</v>
      </c>
      <c r="E335" s="4">
        <v>0.05</v>
      </c>
      <c r="F335" s="4">
        <v>15.01</v>
      </c>
      <c r="G335" s="4">
        <v>57</v>
      </c>
      <c r="H335" s="4">
        <v>0.03</v>
      </c>
      <c r="I335" s="4">
        <v>0</v>
      </c>
      <c r="J335" s="4">
        <v>0.03</v>
      </c>
      <c r="K335" s="4">
        <v>9.67</v>
      </c>
      <c r="L335" s="4">
        <v>3.29</v>
      </c>
      <c r="M335" s="4">
        <v>0.04</v>
      </c>
      <c r="N335" s="4">
        <v>0.04</v>
      </c>
    </row>
    <row r="336" spans="1:14" x14ac:dyDescent="0.25">
      <c r="A336" s="6"/>
      <c r="B336" s="3" t="s">
        <v>40</v>
      </c>
      <c r="C336" s="4">
        <v>50</v>
      </c>
      <c r="D336" s="4">
        <v>2</v>
      </c>
      <c r="E336" s="4">
        <v>0.375</v>
      </c>
      <c r="F336" s="4">
        <v>13.6</v>
      </c>
      <c r="G336" s="4">
        <v>59.25</v>
      </c>
      <c r="H336" s="4">
        <v>0</v>
      </c>
      <c r="I336" s="4">
        <v>4.4999999999999998E-2</v>
      </c>
      <c r="J336" s="4">
        <v>0</v>
      </c>
      <c r="K336" s="4">
        <v>10.5</v>
      </c>
      <c r="L336" s="4">
        <v>9.5</v>
      </c>
      <c r="M336" s="4">
        <v>43.5</v>
      </c>
      <c r="N336" s="4">
        <v>1</v>
      </c>
    </row>
    <row r="337" spans="1:14" x14ac:dyDescent="0.25">
      <c r="A337" s="6"/>
      <c r="B337" s="3" t="s">
        <v>23</v>
      </c>
      <c r="C337" s="4">
        <v>50</v>
      </c>
      <c r="D337" s="4">
        <v>2.31</v>
      </c>
      <c r="E337" s="4">
        <v>0.4</v>
      </c>
      <c r="F337" s="4">
        <v>10.3</v>
      </c>
      <c r="G337" s="4">
        <v>56.85</v>
      </c>
      <c r="H337" s="4">
        <v>0</v>
      </c>
      <c r="I337" s="4">
        <v>0.06</v>
      </c>
      <c r="J337" s="4">
        <v>0</v>
      </c>
      <c r="K337" s="4">
        <v>10</v>
      </c>
      <c r="L337" s="4">
        <v>14</v>
      </c>
      <c r="M337" s="4">
        <v>34.4</v>
      </c>
      <c r="N337" s="4">
        <v>0.64</v>
      </c>
    </row>
    <row r="338" spans="1:14" x14ac:dyDescent="0.25">
      <c r="A338" s="40"/>
      <c r="B338" s="15" t="s">
        <v>28</v>
      </c>
      <c r="C338" s="35">
        <f t="shared" ref="C338:N338" si="56">SUM(C333:C337)</f>
        <v>580</v>
      </c>
      <c r="D338" s="35">
        <f t="shared" si="56"/>
        <v>23.279999999999998</v>
      </c>
      <c r="E338" s="35">
        <f t="shared" si="56"/>
        <v>11.485000000000001</v>
      </c>
      <c r="F338" s="35">
        <f t="shared" si="56"/>
        <v>73.7</v>
      </c>
      <c r="G338" s="35">
        <f t="shared" si="56"/>
        <v>482.8</v>
      </c>
      <c r="H338" s="35">
        <f t="shared" si="56"/>
        <v>0.29000000000000004</v>
      </c>
      <c r="I338" s="35">
        <f t="shared" si="56"/>
        <v>25.185000000000002</v>
      </c>
      <c r="J338" s="35">
        <f t="shared" si="56"/>
        <v>45.63</v>
      </c>
      <c r="K338" s="35">
        <f t="shared" si="56"/>
        <v>123.17</v>
      </c>
      <c r="L338" s="35">
        <f t="shared" si="56"/>
        <v>265.84000000000003</v>
      </c>
      <c r="M338" s="35">
        <f t="shared" si="56"/>
        <v>217.98</v>
      </c>
      <c r="N338" s="35">
        <f t="shared" si="56"/>
        <v>3.98</v>
      </c>
    </row>
    <row r="339" spans="1:14" x14ac:dyDescent="0.25">
      <c r="A339" s="82" t="s">
        <v>48</v>
      </c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</row>
    <row r="340" spans="1:14" x14ac:dyDescent="0.25">
      <c r="A340" s="40"/>
      <c r="B340" s="46" t="s">
        <v>49</v>
      </c>
      <c r="C340" s="34">
        <v>200</v>
      </c>
      <c r="D340" s="34">
        <v>5.8</v>
      </c>
      <c r="E340" s="34">
        <v>5</v>
      </c>
      <c r="F340" s="34">
        <v>8</v>
      </c>
      <c r="G340" s="34">
        <v>106</v>
      </c>
      <c r="H340" s="34">
        <v>0.04</v>
      </c>
      <c r="I340" s="34">
        <v>0.08</v>
      </c>
      <c r="J340" s="34">
        <v>1.4</v>
      </c>
      <c r="K340" s="34">
        <v>240</v>
      </c>
      <c r="L340" s="34">
        <v>28</v>
      </c>
      <c r="M340" s="34">
        <v>190</v>
      </c>
      <c r="N340" s="34">
        <v>0.2</v>
      </c>
    </row>
    <row r="341" spans="1:14" x14ac:dyDescent="0.25">
      <c r="A341" s="40"/>
      <c r="B341" s="3" t="s">
        <v>156</v>
      </c>
      <c r="C341" s="4">
        <v>30</v>
      </c>
      <c r="D341" s="4">
        <v>1.59</v>
      </c>
      <c r="E341" s="4">
        <v>6</v>
      </c>
      <c r="F341" s="4">
        <v>21.15</v>
      </c>
      <c r="G341" s="4">
        <v>114</v>
      </c>
      <c r="H341" s="4">
        <v>0</v>
      </c>
      <c r="I341" s="4">
        <v>2.7E-2</v>
      </c>
      <c r="J341" s="4">
        <v>0</v>
      </c>
      <c r="K341" s="4">
        <v>3.3</v>
      </c>
      <c r="L341" s="4">
        <v>0</v>
      </c>
      <c r="M341" s="4">
        <v>15</v>
      </c>
      <c r="N341" s="4">
        <v>0.21</v>
      </c>
    </row>
    <row r="342" spans="1:14" x14ac:dyDescent="0.25">
      <c r="A342" s="40"/>
      <c r="B342" s="15" t="s">
        <v>28</v>
      </c>
      <c r="C342" s="35">
        <f t="shared" ref="C342:N342" si="57">C340+C341</f>
        <v>230</v>
      </c>
      <c r="D342" s="35">
        <f t="shared" si="57"/>
        <v>7.39</v>
      </c>
      <c r="E342" s="35">
        <f t="shared" si="57"/>
        <v>11</v>
      </c>
      <c r="F342" s="35">
        <f t="shared" si="57"/>
        <v>29.15</v>
      </c>
      <c r="G342" s="35">
        <f t="shared" si="57"/>
        <v>220</v>
      </c>
      <c r="H342" s="35">
        <f t="shared" si="57"/>
        <v>0.04</v>
      </c>
      <c r="I342" s="35">
        <f t="shared" si="57"/>
        <v>0.107</v>
      </c>
      <c r="J342" s="35">
        <f t="shared" si="57"/>
        <v>1.4</v>
      </c>
      <c r="K342" s="35">
        <f t="shared" si="57"/>
        <v>243.3</v>
      </c>
      <c r="L342" s="35">
        <f t="shared" si="57"/>
        <v>28</v>
      </c>
      <c r="M342" s="35">
        <f t="shared" si="57"/>
        <v>205</v>
      </c>
      <c r="N342" s="35">
        <f t="shared" si="57"/>
        <v>0.41000000000000003</v>
      </c>
    </row>
    <row r="343" spans="1:14" x14ac:dyDescent="0.25">
      <c r="A343" s="2"/>
      <c r="B343" s="36" t="s">
        <v>50</v>
      </c>
      <c r="C343" s="51">
        <f t="shared" ref="C343:N343" si="58">C338+C331+C327+C318+C315+C342</f>
        <v>2930</v>
      </c>
      <c r="D343" s="51">
        <f t="shared" si="58"/>
        <v>99.114999999999995</v>
      </c>
      <c r="E343" s="51">
        <f t="shared" si="58"/>
        <v>91.97</v>
      </c>
      <c r="F343" s="51">
        <f t="shared" si="58"/>
        <v>431.54500000000002</v>
      </c>
      <c r="G343" s="51">
        <f t="shared" si="58"/>
        <v>3169.75</v>
      </c>
      <c r="H343" s="51">
        <f t="shared" si="58"/>
        <v>2.2450000000000001</v>
      </c>
      <c r="I343" s="51">
        <f t="shared" si="58"/>
        <v>37.047000000000004</v>
      </c>
      <c r="J343" s="51">
        <f t="shared" si="58"/>
        <v>263.55899999999997</v>
      </c>
      <c r="K343" s="51">
        <f t="shared" si="58"/>
        <v>823.17999999999984</v>
      </c>
      <c r="L343" s="51">
        <f t="shared" si="58"/>
        <v>562.39</v>
      </c>
      <c r="M343" s="51">
        <f t="shared" si="58"/>
        <v>898.93000000000006</v>
      </c>
      <c r="N343" s="51">
        <f t="shared" si="58"/>
        <v>15.55</v>
      </c>
    </row>
    <row r="344" spans="1:14" x14ac:dyDescent="0.25">
      <c r="A344" s="106" t="s">
        <v>129</v>
      </c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8"/>
    </row>
    <row r="345" spans="1:14" ht="15" customHeight="1" x14ac:dyDescent="0.25">
      <c r="A345" s="91" t="s">
        <v>1</v>
      </c>
      <c r="B345" s="91" t="s">
        <v>2</v>
      </c>
      <c r="C345" s="91" t="s">
        <v>121</v>
      </c>
      <c r="D345" s="91" t="s">
        <v>4</v>
      </c>
      <c r="E345" s="91"/>
      <c r="F345" s="91"/>
      <c r="G345" s="91" t="s">
        <v>5</v>
      </c>
      <c r="H345" s="91" t="s">
        <v>6</v>
      </c>
      <c r="I345" s="91"/>
      <c r="J345" s="91"/>
      <c r="K345" s="91" t="s">
        <v>7</v>
      </c>
      <c r="L345" s="91"/>
      <c r="M345" s="91"/>
      <c r="N345" s="91"/>
    </row>
    <row r="346" spans="1:14" ht="24.75" customHeight="1" x14ac:dyDescent="0.25">
      <c r="A346" s="91"/>
      <c r="B346" s="91"/>
      <c r="C346" s="91" t="s">
        <v>122</v>
      </c>
      <c r="D346" s="1" t="s">
        <v>8</v>
      </c>
      <c r="E346" s="1" t="s">
        <v>9</v>
      </c>
      <c r="F346" s="1" t="s">
        <v>10</v>
      </c>
      <c r="G346" s="91"/>
      <c r="H346" s="1" t="s">
        <v>11</v>
      </c>
      <c r="I346" s="1" t="s">
        <v>12</v>
      </c>
      <c r="J346" s="1" t="s">
        <v>13</v>
      </c>
      <c r="K346" s="1" t="s">
        <v>14</v>
      </c>
      <c r="L346" s="1" t="s">
        <v>15</v>
      </c>
      <c r="M346" s="1" t="s">
        <v>16</v>
      </c>
      <c r="N346" s="1" t="s">
        <v>17</v>
      </c>
    </row>
    <row r="347" spans="1:14" ht="15.75" x14ac:dyDescent="0.25">
      <c r="A347" s="109" t="s">
        <v>18</v>
      </c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</row>
    <row r="348" spans="1:14" x14ac:dyDescent="0.25">
      <c r="A348" s="6" t="s">
        <v>52</v>
      </c>
      <c r="B348" s="7" t="s">
        <v>53</v>
      </c>
      <c r="C348" s="28">
        <v>200</v>
      </c>
      <c r="D348" s="28">
        <v>10.7</v>
      </c>
      <c r="E348" s="28">
        <v>7.1</v>
      </c>
      <c r="F348" s="29">
        <v>39</v>
      </c>
      <c r="G348" s="28">
        <v>251</v>
      </c>
      <c r="H348" s="28">
        <v>0.02</v>
      </c>
      <c r="I348" s="28">
        <v>0.34</v>
      </c>
      <c r="J348" s="28">
        <v>14.9</v>
      </c>
      <c r="K348" s="28">
        <v>22.32</v>
      </c>
      <c r="L348" s="28">
        <v>53.9</v>
      </c>
      <c r="M348" s="28">
        <v>137.80000000000001</v>
      </c>
      <c r="N348" s="30">
        <v>1.52</v>
      </c>
    </row>
    <row r="349" spans="1:14" x14ac:dyDescent="0.25">
      <c r="A349" s="6" t="s">
        <v>21</v>
      </c>
      <c r="B349" s="3" t="s">
        <v>22</v>
      </c>
      <c r="C349" s="4">
        <v>200</v>
      </c>
      <c r="D349" s="4">
        <v>0.2</v>
      </c>
      <c r="E349" s="5">
        <v>0.05</v>
      </c>
      <c r="F349" s="5">
        <v>15.01</v>
      </c>
      <c r="G349" s="4">
        <v>57</v>
      </c>
      <c r="H349" s="4">
        <v>0.03</v>
      </c>
      <c r="I349" s="4">
        <v>0</v>
      </c>
      <c r="J349" s="5">
        <v>0.03</v>
      </c>
      <c r="K349" s="5">
        <v>9.67</v>
      </c>
      <c r="L349" s="5">
        <v>3.29</v>
      </c>
      <c r="M349" s="4">
        <v>0.04</v>
      </c>
      <c r="N349" s="4">
        <v>0.04</v>
      </c>
    </row>
    <row r="350" spans="1:14" x14ac:dyDescent="0.25">
      <c r="A350" s="6"/>
      <c r="B350" s="56" t="s">
        <v>23</v>
      </c>
      <c r="C350" s="42">
        <v>100</v>
      </c>
      <c r="D350" s="44">
        <v>7.6</v>
      </c>
      <c r="E350" s="44">
        <v>0.9</v>
      </c>
      <c r="F350" s="44">
        <v>46.7</v>
      </c>
      <c r="G350" s="44">
        <v>213.6</v>
      </c>
      <c r="H350" s="44">
        <v>0.41</v>
      </c>
      <c r="I350" s="44">
        <v>0.2</v>
      </c>
      <c r="J350" s="44">
        <v>0</v>
      </c>
      <c r="K350" s="44">
        <v>20</v>
      </c>
      <c r="L350" s="44">
        <v>28</v>
      </c>
      <c r="M350" s="44">
        <v>41</v>
      </c>
      <c r="N350" s="44">
        <v>1.3</v>
      </c>
    </row>
    <row r="351" spans="1:14" x14ac:dyDescent="0.25">
      <c r="A351" s="6" t="s">
        <v>26</v>
      </c>
      <c r="B351" s="66" t="s">
        <v>27</v>
      </c>
      <c r="C351" s="68">
        <v>15</v>
      </c>
      <c r="D351" s="68">
        <v>0.15</v>
      </c>
      <c r="E351" s="68">
        <v>11</v>
      </c>
      <c r="F351" s="68">
        <v>0.15</v>
      </c>
      <c r="G351" s="68">
        <v>99.3</v>
      </c>
      <c r="H351" s="68">
        <v>7.4999999999999997E-2</v>
      </c>
      <c r="I351" s="68">
        <v>0</v>
      </c>
      <c r="J351" s="68">
        <v>0</v>
      </c>
      <c r="K351" s="68">
        <v>3.3</v>
      </c>
      <c r="L351" s="68">
        <v>0.45</v>
      </c>
      <c r="M351" s="68">
        <v>2.85</v>
      </c>
      <c r="N351" s="68">
        <v>0.3</v>
      </c>
    </row>
    <row r="352" spans="1:14" x14ac:dyDescent="0.25">
      <c r="A352" s="6" t="s">
        <v>24</v>
      </c>
      <c r="B352" s="66" t="s">
        <v>25</v>
      </c>
      <c r="C352" s="68">
        <v>10</v>
      </c>
      <c r="D352" s="68">
        <v>2.2999999999999998</v>
      </c>
      <c r="E352" s="68">
        <v>3</v>
      </c>
      <c r="F352" s="68">
        <v>0</v>
      </c>
      <c r="G352" s="68">
        <v>37</v>
      </c>
      <c r="H352" s="68">
        <v>0.03</v>
      </c>
      <c r="I352" s="68">
        <v>0</v>
      </c>
      <c r="J352" s="68">
        <v>0.1</v>
      </c>
      <c r="K352" s="68">
        <v>120</v>
      </c>
      <c r="L352" s="68">
        <v>5.4</v>
      </c>
      <c r="M352" s="68">
        <v>76.8</v>
      </c>
      <c r="N352" s="68">
        <v>0.1</v>
      </c>
    </row>
    <row r="353" spans="1:14" x14ac:dyDescent="0.25">
      <c r="A353" s="40"/>
      <c r="B353" s="15" t="s">
        <v>28</v>
      </c>
      <c r="C353" s="35">
        <f t="shared" ref="C353:M353" si="59">SUM(C348:C352)</f>
        <v>525</v>
      </c>
      <c r="D353" s="35">
        <f t="shared" si="59"/>
        <v>20.95</v>
      </c>
      <c r="E353" s="35">
        <f t="shared" si="59"/>
        <v>22.049999999999997</v>
      </c>
      <c r="F353" s="35">
        <f t="shared" si="59"/>
        <v>100.86000000000001</v>
      </c>
      <c r="G353" s="35">
        <f t="shared" si="59"/>
        <v>657.9</v>
      </c>
      <c r="H353" s="35">
        <f t="shared" si="59"/>
        <v>0.56499999999999995</v>
      </c>
      <c r="I353" s="35">
        <f t="shared" si="59"/>
        <v>0.54</v>
      </c>
      <c r="J353" s="35">
        <f t="shared" si="59"/>
        <v>15.03</v>
      </c>
      <c r="K353" s="35">
        <f t="shared" si="59"/>
        <v>175.29</v>
      </c>
      <c r="L353" s="35">
        <f t="shared" si="59"/>
        <v>91.04</v>
      </c>
      <c r="M353" s="35">
        <f t="shared" si="59"/>
        <v>258.49</v>
      </c>
      <c r="N353" s="35">
        <f>SUM(N348:N352)</f>
        <v>3.2600000000000002</v>
      </c>
    </row>
    <row r="354" spans="1:14" x14ac:dyDescent="0.25">
      <c r="A354" s="82" t="s">
        <v>130</v>
      </c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</row>
    <row r="355" spans="1:14" x14ac:dyDescent="0.25">
      <c r="A355" s="2"/>
      <c r="B355" s="3" t="s">
        <v>30</v>
      </c>
      <c r="C355" s="4">
        <v>300</v>
      </c>
      <c r="D355" s="4">
        <v>1.8</v>
      </c>
      <c r="E355" s="4">
        <v>0</v>
      </c>
      <c r="F355" s="4">
        <v>20.9</v>
      </c>
      <c r="G355" s="4">
        <v>117</v>
      </c>
      <c r="H355" s="4">
        <v>0.09</v>
      </c>
      <c r="I355" s="4">
        <v>0.04</v>
      </c>
      <c r="J355" s="4">
        <v>40</v>
      </c>
      <c r="K355" s="4">
        <v>20</v>
      </c>
      <c r="L355" s="4">
        <v>0</v>
      </c>
      <c r="M355" s="4">
        <v>12</v>
      </c>
      <c r="N355" s="4">
        <v>0.6</v>
      </c>
    </row>
    <row r="356" spans="1:14" x14ac:dyDescent="0.25">
      <c r="A356" s="40"/>
      <c r="B356" s="15" t="s">
        <v>28</v>
      </c>
      <c r="C356" s="35">
        <f t="shared" ref="C356:N356" si="60">SUM(C355:C355)</f>
        <v>300</v>
      </c>
      <c r="D356" s="35">
        <f t="shared" si="60"/>
        <v>1.8</v>
      </c>
      <c r="E356" s="35">
        <f t="shared" si="60"/>
        <v>0</v>
      </c>
      <c r="F356" s="35">
        <f t="shared" si="60"/>
        <v>20.9</v>
      </c>
      <c r="G356" s="35">
        <f t="shared" si="60"/>
        <v>117</v>
      </c>
      <c r="H356" s="35">
        <f t="shared" si="60"/>
        <v>0.09</v>
      </c>
      <c r="I356" s="35">
        <f t="shared" si="60"/>
        <v>0.04</v>
      </c>
      <c r="J356" s="35">
        <f t="shared" si="60"/>
        <v>40</v>
      </c>
      <c r="K356" s="35">
        <f t="shared" si="60"/>
        <v>20</v>
      </c>
      <c r="L356" s="35">
        <f t="shared" si="60"/>
        <v>0</v>
      </c>
      <c r="M356" s="35">
        <f t="shared" si="60"/>
        <v>12</v>
      </c>
      <c r="N356" s="35">
        <f t="shared" si="60"/>
        <v>0.6</v>
      </c>
    </row>
    <row r="357" spans="1:14" x14ac:dyDescent="0.25">
      <c r="A357" s="82" t="s">
        <v>31</v>
      </c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</row>
    <row r="358" spans="1:14" x14ac:dyDescent="0.25">
      <c r="A358" s="6">
        <v>225</v>
      </c>
      <c r="B358" s="80" t="s">
        <v>108</v>
      </c>
      <c r="C358" s="70">
        <v>100</v>
      </c>
      <c r="D358" s="73">
        <v>1</v>
      </c>
      <c r="E358" s="73">
        <v>4.5</v>
      </c>
      <c r="F358" s="73">
        <v>5.0999999999999996</v>
      </c>
      <c r="G358" s="73">
        <v>61</v>
      </c>
      <c r="H358" s="73">
        <v>0.02</v>
      </c>
      <c r="I358" s="73">
        <v>7</v>
      </c>
      <c r="J358" s="73">
        <v>0</v>
      </c>
      <c r="K358" s="73">
        <v>41</v>
      </c>
      <c r="L358" s="73">
        <v>0</v>
      </c>
      <c r="M358" s="73">
        <v>0</v>
      </c>
      <c r="N358" s="73">
        <v>7</v>
      </c>
    </row>
    <row r="359" spans="1:14" x14ac:dyDescent="0.25">
      <c r="A359" s="6" t="s">
        <v>141</v>
      </c>
      <c r="B359" s="80" t="s">
        <v>162</v>
      </c>
      <c r="C359" s="70">
        <v>300</v>
      </c>
      <c r="D359" s="73">
        <v>2.1</v>
      </c>
      <c r="E359" s="73">
        <v>5.87</v>
      </c>
      <c r="F359" s="73">
        <v>10.19</v>
      </c>
      <c r="G359" s="73">
        <v>101.7</v>
      </c>
      <c r="H359" s="73">
        <v>7.0000000000000007E-2</v>
      </c>
      <c r="I359" s="73">
        <v>0.6</v>
      </c>
      <c r="J359" s="73">
        <v>0</v>
      </c>
      <c r="K359" s="73">
        <v>52</v>
      </c>
      <c r="L359" s="73">
        <v>57.16</v>
      </c>
      <c r="M359" s="73">
        <v>26.7</v>
      </c>
      <c r="N359" s="73">
        <v>0.96</v>
      </c>
    </row>
    <row r="360" spans="1:14" x14ac:dyDescent="0.25">
      <c r="A360" s="6" t="s">
        <v>111</v>
      </c>
      <c r="B360" s="3" t="s">
        <v>128</v>
      </c>
      <c r="C360" s="4">
        <v>100</v>
      </c>
      <c r="D360" s="4">
        <v>8.4</v>
      </c>
      <c r="E360" s="4">
        <v>5</v>
      </c>
      <c r="F360" s="4">
        <v>9</v>
      </c>
      <c r="G360" s="4">
        <v>114</v>
      </c>
      <c r="H360" s="4">
        <v>0.02</v>
      </c>
      <c r="I360" s="4">
        <v>0.05</v>
      </c>
      <c r="J360" s="4">
        <v>0</v>
      </c>
      <c r="K360" s="4">
        <v>8.4</v>
      </c>
      <c r="L360" s="4">
        <v>2.4500000000000002</v>
      </c>
      <c r="M360" s="4">
        <v>125</v>
      </c>
      <c r="N360" s="4">
        <v>1.86</v>
      </c>
    </row>
    <row r="361" spans="1:14" x14ac:dyDescent="0.25">
      <c r="A361" s="6" t="s">
        <v>75</v>
      </c>
      <c r="B361" s="3" t="s">
        <v>76</v>
      </c>
      <c r="C361" s="4">
        <v>180</v>
      </c>
      <c r="D361" s="4">
        <v>4.5</v>
      </c>
      <c r="E361" s="4">
        <v>7.9</v>
      </c>
      <c r="F361" s="4">
        <v>51.68</v>
      </c>
      <c r="G361" s="4">
        <v>324</v>
      </c>
      <c r="H361" s="4">
        <v>0.04</v>
      </c>
      <c r="I361" s="4">
        <v>0.14000000000000001</v>
      </c>
      <c r="J361" s="4">
        <v>0</v>
      </c>
      <c r="K361" s="4">
        <v>15.62</v>
      </c>
      <c r="L361" s="4">
        <v>36</v>
      </c>
      <c r="M361" s="4">
        <v>127.8</v>
      </c>
      <c r="N361" s="4">
        <v>2.86</v>
      </c>
    </row>
    <row r="362" spans="1:14" x14ac:dyDescent="0.25">
      <c r="A362" s="6" t="s">
        <v>60</v>
      </c>
      <c r="B362" s="3" t="s">
        <v>39</v>
      </c>
      <c r="C362" s="4">
        <v>200</v>
      </c>
      <c r="D362" s="4">
        <v>0</v>
      </c>
      <c r="E362" s="4">
        <v>0</v>
      </c>
      <c r="F362" s="4">
        <v>9.98</v>
      </c>
      <c r="G362" s="4">
        <v>104</v>
      </c>
      <c r="H362" s="4">
        <v>0</v>
      </c>
      <c r="I362" s="4">
        <v>0.04</v>
      </c>
      <c r="J362" s="4">
        <v>3.6</v>
      </c>
      <c r="K362" s="4">
        <v>20</v>
      </c>
      <c r="L362" s="4">
        <v>0</v>
      </c>
      <c r="M362" s="4">
        <v>12</v>
      </c>
      <c r="N362" s="5">
        <v>0.4</v>
      </c>
    </row>
    <row r="363" spans="1:14" x14ac:dyDescent="0.25">
      <c r="A363" s="2"/>
      <c r="B363" s="56" t="s">
        <v>40</v>
      </c>
      <c r="C363" s="42">
        <v>70</v>
      </c>
      <c r="D363" s="44">
        <v>5.95</v>
      </c>
      <c r="E363" s="44">
        <v>2.31</v>
      </c>
      <c r="F363" s="44">
        <v>29.75</v>
      </c>
      <c r="G363" s="44">
        <v>181.3</v>
      </c>
      <c r="H363" s="44">
        <v>0.3</v>
      </c>
      <c r="I363" s="44">
        <v>0.28000000000000003</v>
      </c>
      <c r="J363" s="44">
        <v>0</v>
      </c>
      <c r="K363" s="44">
        <v>51.1</v>
      </c>
      <c r="L363" s="44">
        <v>87.5</v>
      </c>
      <c r="M363" s="44">
        <v>28</v>
      </c>
      <c r="N363" s="44">
        <v>1.98</v>
      </c>
    </row>
    <row r="364" spans="1:14" x14ac:dyDescent="0.25">
      <c r="A364" s="40"/>
      <c r="B364" s="15" t="s">
        <v>28</v>
      </c>
      <c r="C364" s="35">
        <f t="shared" ref="C364:M364" si="61">SUM(C358:C363)</f>
        <v>950</v>
      </c>
      <c r="D364" s="35">
        <f t="shared" si="61"/>
        <v>21.95</v>
      </c>
      <c r="E364" s="35">
        <f t="shared" si="61"/>
        <v>25.580000000000002</v>
      </c>
      <c r="F364" s="35">
        <f t="shared" si="61"/>
        <v>115.7</v>
      </c>
      <c r="G364" s="35">
        <f t="shared" si="61"/>
        <v>886</v>
      </c>
      <c r="H364" s="35">
        <f t="shared" si="61"/>
        <v>0.45</v>
      </c>
      <c r="I364" s="35">
        <f t="shared" si="61"/>
        <v>8.11</v>
      </c>
      <c r="J364" s="35">
        <f t="shared" si="61"/>
        <v>3.6</v>
      </c>
      <c r="K364" s="35">
        <f>SUM(K358:K363)</f>
        <v>188.12</v>
      </c>
      <c r="L364" s="35">
        <f t="shared" si="61"/>
        <v>183.11</v>
      </c>
      <c r="M364" s="35">
        <f t="shared" si="61"/>
        <v>319.5</v>
      </c>
      <c r="N364" s="35">
        <f>SUM(N358:N363)</f>
        <v>15.06</v>
      </c>
    </row>
    <row r="365" spans="1:14" x14ac:dyDescent="0.25">
      <c r="A365" s="82" t="s">
        <v>134</v>
      </c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</row>
    <row r="366" spans="1:14" x14ac:dyDescent="0.25">
      <c r="A366" s="67" t="s">
        <v>62</v>
      </c>
      <c r="B366" s="66" t="s">
        <v>153</v>
      </c>
      <c r="C366" s="68">
        <v>100</v>
      </c>
      <c r="D366" s="66">
        <v>8.6</v>
      </c>
      <c r="E366" s="66">
        <v>18.5</v>
      </c>
      <c r="F366" s="66">
        <v>41.6</v>
      </c>
      <c r="G366" s="68">
        <v>368.9</v>
      </c>
      <c r="H366" s="66">
        <v>0.2</v>
      </c>
      <c r="I366" s="66">
        <v>0</v>
      </c>
      <c r="J366" s="66">
        <v>19.399999999999999</v>
      </c>
      <c r="K366" s="66">
        <v>53.1</v>
      </c>
      <c r="L366" s="66">
        <v>16.8</v>
      </c>
      <c r="M366" s="66">
        <v>99.5</v>
      </c>
      <c r="N366" s="66">
        <v>1</v>
      </c>
    </row>
    <row r="367" spans="1:14" x14ac:dyDescent="0.25">
      <c r="A367" s="2"/>
      <c r="B367" s="3" t="s">
        <v>44</v>
      </c>
      <c r="C367" s="4">
        <v>200</v>
      </c>
      <c r="D367" s="4">
        <v>1</v>
      </c>
      <c r="E367" s="4">
        <v>0</v>
      </c>
      <c r="F367" s="5">
        <v>8.4</v>
      </c>
      <c r="G367" s="4">
        <v>64</v>
      </c>
      <c r="H367" s="4">
        <v>0</v>
      </c>
      <c r="I367" s="4">
        <v>0.08</v>
      </c>
      <c r="J367" s="4">
        <v>80</v>
      </c>
      <c r="K367" s="4">
        <v>36</v>
      </c>
      <c r="L367" s="4">
        <v>0</v>
      </c>
      <c r="M367" s="4">
        <v>26</v>
      </c>
      <c r="N367" s="5">
        <v>0.6</v>
      </c>
    </row>
    <row r="368" spans="1:14" x14ac:dyDescent="0.25">
      <c r="A368" s="40"/>
      <c r="B368" s="15" t="s">
        <v>28</v>
      </c>
      <c r="C368" s="35">
        <f t="shared" ref="C368:M368" si="62">SUM(C366:C367)</f>
        <v>300</v>
      </c>
      <c r="D368" s="35">
        <f t="shared" si="62"/>
        <v>9.6</v>
      </c>
      <c r="E368" s="35">
        <f t="shared" si="62"/>
        <v>18.5</v>
      </c>
      <c r="F368" s="35">
        <f t="shared" si="62"/>
        <v>50</v>
      </c>
      <c r="G368" s="35">
        <f t="shared" si="62"/>
        <v>432.9</v>
      </c>
      <c r="H368" s="35">
        <f t="shared" si="62"/>
        <v>0.2</v>
      </c>
      <c r="I368" s="35">
        <f t="shared" si="62"/>
        <v>0.08</v>
      </c>
      <c r="J368" s="35">
        <f t="shared" si="62"/>
        <v>99.4</v>
      </c>
      <c r="K368" s="35">
        <f t="shared" si="62"/>
        <v>89.1</v>
      </c>
      <c r="L368" s="35">
        <f t="shared" si="62"/>
        <v>16.8</v>
      </c>
      <c r="M368" s="35">
        <f t="shared" si="62"/>
        <v>125.5</v>
      </c>
      <c r="N368" s="35">
        <f>SUM(N366:N367)</f>
        <v>1.6</v>
      </c>
    </row>
    <row r="369" spans="1:14" x14ac:dyDescent="0.25">
      <c r="A369" s="82" t="s">
        <v>45</v>
      </c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</row>
    <row r="370" spans="1:14" x14ac:dyDescent="0.25">
      <c r="A370" s="6" t="s">
        <v>132</v>
      </c>
      <c r="B370" s="3" t="s">
        <v>133</v>
      </c>
      <c r="C370" s="20">
        <v>100</v>
      </c>
      <c r="D370" s="21">
        <v>13.3</v>
      </c>
      <c r="E370" s="21">
        <v>4.7</v>
      </c>
      <c r="F370" s="21">
        <v>9.58</v>
      </c>
      <c r="G370" s="21">
        <v>133.75</v>
      </c>
      <c r="H370" s="21">
        <v>8.7499999999999994E-2</v>
      </c>
      <c r="I370" s="21">
        <v>0.42499999999999999</v>
      </c>
      <c r="J370" s="21">
        <v>26.25</v>
      </c>
      <c r="K370" s="21">
        <v>53.375</v>
      </c>
      <c r="L370" s="21">
        <v>30</v>
      </c>
      <c r="M370" s="21">
        <v>183.5</v>
      </c>
      <c r="N370" s="21">
        <v>0.73</v>
      </c>
    </row>
    <row r="371" spans="1:14" x14ac:dyDescent="0.25">
      <c r="A371" s="6" t="s">
        <v>81</v>
      </c>
      <c r="B371" s="71" t="s">
        <v>82</v>
      </c>
      <c r="C371" s="72">
        <v>180</v>
      </c>
      <c r="D371" s="73">
        <v>4.5</v>
      </c>
      <c r="E371" s="73">
        <v>8</v>
      </c>
      <c r="F371" s="73">
        <v>47.9</v>
      </c>
      <c r="G371" s="73">
        <v>270</v>
      </c>
      <c r="H371" s="73">
        <v>0.04</v>
      </c>
      <c r="I371" s="73">
        <v>0</v>
      </c>
      <c r="J371" s="73">
        <v>32.4</v>
      </c>
      <c r="K371" s="73">
        <v>20.5</v>
      </c>
      <c r="L371" s="73">
        <v>102.2</v>
      </c>
      <c r="M371" s="73">
        <v>32.4</v>
      </c>
      <c r="N371" s="73">
        <v>1.3</v>
      </c>
    </row>
    <row r="372" spans="1:14" x14ac:dyDescent="0.25">
      <c r="A372" s="6" t="s">
        <v>83</v>
      </c>
      <c r="B372" s="3" t="s">
        <v>84</v>
      </c>
      <c r="C372" s="12">
        <v>100</v>
      </c>
      <c r="D372" s="12">
        <v>8.15</v>
      </c>
      <c r="E372" s="12">
        <v>6.64</v>
      </c>
      <c r="F372" s="13">
        <v>5.59</v>
      </c>
      <c r="G372" s="12">
        <v>133.03</v>
      </c>
      <c r="H372" s="12">
        <v>0</v>
      </c>
      <c r="I372" s="13">
        <v>0</v>
      </c>
      <c r="J372" s="12">
        <v>0.78</v>
      </c>
      <c r="K372" s="13">
        <v>0.02</v>
      </c>
      <c r="L372" s="13">
        <v>0</v>
      </c>
      <c r="M372" s="13">
        <v>0</v>
      </c>
      <c r="N372" s="13">
        <v>0.2</v>
      </c>
    </row>
    <row r="373" spans="1:14" x14ac:dyDescent="0.25">
      <c r="A373" s="6" t="s">
        <v>21</v>
      </c>
      <c r="B373" s="3" t="s">
        <v>22</v>
      </c>
      <c r="C373" s="4">
        <v>200</v>
      </c>
      <c r="D373" s="4">
        <v>0.2</v>
      </c>
      <c r="E373" s="4">
        <v>0.05</v>
      </c>
      <c r="F373" s="4">
        <v>15.01</v>
      </c>
      <c r="G373" s="4">
        <v>57</v>
      </c>
      <c r="H373" s="4">
        <v>0.03</v>
      </c>
      <c r="I373" s="4">
        <v>0</v>
      </c>
      <c r="J373" s="4">
        <v>0.03</v>
      </c>
      <c r="K373" s="4">
        <v>9.67</v>
      </c>
      <c r="L373" s="4">
        <v>3.29</v>
      </c>
      <c r="M373" s="4">
        <v>0.04</v>
      </c>
      <c r="N373" s="5">
        <v>0.04</v>
      </c>
    </row>
    <row r="374" spans="1:14" x14ac:dyDescent="0.25">
      <c r="A374" s="6"/>
      <c r="B374" s="3" t="s">
        <v>40</v>
      </c>
      <c r="C374" s="4">
        <v>50</v>
      </c>
      <c r="D374" s="4">
        <v>2</v>
      </c>
      <c r="E374" s="4">
        <v>0.375</v>
      </c>
      <c r="F374" s="4">
        <v>13.6</v>
      </c>
      <c r="G374" s="4">
        <v>59.25</v>
      </c>
      <c r="H374" s="4">
        <v>0</v>
      </c>
      <c r="I374" s="4">
        <v>4.4999999999999998E-2</v>
      </c>
      <c r="J374" s="4">
        <v>0</v>
      </c>
      <c r="K374" s="4">
        <v>10.5</v>
      </c>
      <c r="L374" s="4">
        <v>9.5</v>
      </c>
      <c r="M374" s="4">
        <v>43.5</v>
      </c>
      <c r="N374" s="4">
        <v>1</v>
      </c>
    </row>
    <row r="375" spans="1:14" x14ac:dyDescent="0.25">
      <c r="A375" s="6"/>
      <c r="B375" s="3" t="s">
        <v>23</v>
      </c>
      <c r="C375" s="4">
        <v>50</v>
      </c>
      <c r="D375" s="4">
        <v>2.31</v>
      </c>
      <c r="E375" s="4">
        <v>0.4</v>
      </c>
      <c r="F375" s="4">
        <v>10.3</v>
      </c>
      <c r="G375" s="4">
        <v>56.85</v>
      </c>
      <c r="H375" s="4">
        <v>0</v>
      </c>
      <c r="I375" s="4">
        <v>0.06</v>
      </c>
      <c r="J375" s="4">
        <v>0</v>
      </c>
      <c r="K375" s="4">
        <v>10</v>
      </c>
      <c r="L375" s="4">
        <v>14</v>
      </c>
      <c r="M375" s="4">
        <v>34.4</v>
      </c>
      <c r="N375" s="4">
        <v>0.64</v>
      </c>
    </row>
    <row r="376" spans="1:14" x14ac:dyDescent="0.25">
      <c r="A376" s="40"/>
      <c r="B376" s="15" t="s">
        <v>28</v>
      </c>
      <c r="C376" s="35">
        <f t="shared" ref="C376:N376" si="63">SUM(C370:C375)</f>
        <v>680</v>
      </c>
      <c r="D376" s="35">
        <f t="shared" si="63"/>
        <v>30.46</v>
      </c>
      <c r="E376" s="35">
        <f t="shared" si="63"/>
        <v>20.164999999999999</v>
      </c>
      <c r="F376" s="35">
        <f t="shared" si="63"/>
        <v>101.97999999999999</v>
      </c>
      <c r="G376" s="35">
        <f t="shared" si="63"/>
        <v>709.88</v>
      </c>
      <c r="H376" s="35">
        <f t="shared" si="63"/>
        <v>0.1575</v>
      </c>
      <c r="I376" s="35">
        <f t="shared" si="63"/>
        <v>0.53</v>
      </c>
      <c r="J376" s="35">
        <f t="shared" si="63"/>
        <v>59.46</v>
      </c>
      <c r="K376" s="35">
        <f t="shared" si="63"/>
        <v>104.065</v>
      </c>
      <c r="L376" s="35">
        <f t="shared" si="63"/>
        <v>158.98999999999998</v>
      </c>
      <c r="M376" s="35">
        <f t="shared" si="63"/>
        <v>293.83999999999997</v>
      </c>
      <c r="N376" s="35">
        <f t="shared" si="63"/>
        <v>3.9100000000000006</v>
      </c>
    </row>
    <row r="377" spans="1:14" x14ac:dyDescent="0.25">
      <c r="A377" s="82" t="s">
        <v>112</v>
      </c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</row>
    <row r="378" spans="1:14" x14ac:dyDescent="0.25">
      <c r="A378" s="40"/>
      <c r="B378" s="33" t="s">
        <v>66</v>
      </c>
      <c r="C378" s="34">
        <v>200</v>
      </c>
      <c r="D378" s="34">
        <v>5.8</v>
      </c>
      <c r="E378" s="34">
        <v>5</v>
      </c>
      <c r="F378" s="34">
        <v>8</v>
      </c>
      <c r="G378" s="34">
        <v>108</v>
      </c>
      <c r="H378" s="34">
        <v>0.04</v>
      </c>
      <c r="I378" s="34">
        <v>0.06</v>
      </c>
      <c r="J378" s="34">
        <v>0.6</v>
      </c>
      <c r="K378" s="34">
        <v>248</v>
      </c>
      <c r="L378" s="34">
        <v>28</v>
      </c>
      <c r="M378" s="34">
        <v>184</v>
      </c>
      <c r="N378" s="34">
        <v>0.2</v>
      </c>
    </row>
    <row r="379" spans="1:14" x14ac:dyDescent="0.25">
      <c r="A379" s="40"/>
      <c r="B379" s="3" t="s">
        <v>41</v>
      </c>
      <c r="C379" s="4">
        <v>40</v>
      </c>
      <c r="D379" s="4">
        <v>1.96</v>
      </c>
      <c r="E379" s="5">
        <v>12.64</v>
      </c>
      <c r="F379" s="5">
        <v>25.72</v>
      </c>
      <c r="G379" s="4">
        <v>165.12</v>
      </c>
      <c r="H379" s="4">
        <v>2.8</v>
      </c>
      <c r="I379" s="4">
        <v>0.02</v>
      </c>
      <c r="J379" s="5">
        <v>0</v>
      </c>
      <c r="K379" s="5">
        <v>3.2</v>
      </c>
      <c r="L379" s="5">
        <v>2.4</v>
      </c>
      <c r="M379" s="4">
        <v>16.8</v>
      </c>
      <c r="N379" s="4">
        <v>0.24</v>
      </c>
    </row>
    <row r="380" spans="1:14" x14ac:dyDescent="0.25">
      <c r="A380" s="40"/>
      <c r="B380" s="33" t="s">
        <v>28</v>
      </c>
      <c r="C380" s="35">
        <f t="shared" ref="C380:N380" si="64">C378+C379</f>
        <v>240</v>
      </c>
      <c r="D380" s="35">
        <f t="shared" si="64"/>
        <v>7.76</v>
      </c>
      <c r="E380" s="35">
        <f t="shared" si="64"/>
        <v>17.64</v>
      </c>
      <c r="F380" s="35">
        <f t="shared" si="64"/>
        <v>33.72</v>
      </c>
      <c r="G380" s="35">
        <f t="shared" si="64"/>
        <v>273.12</v>
      </c>
      <c r="H380" s="35">
        <f t="shared" si="64"/>
        <v>2.84</v>
      </c>
      <c r="I380" s="35">
        <f t="shared" si="64"/>
        <v>0.08</v>
      </c>
      <c r="J380" s="35">
        <f t="shared" si="64"/>
        <v>0.6</v>
      </c>
      <c r="K380" s="35">
        <f t="shared" si="64"/>
        <v>251.2</v>
      </c>
      <c r="L380" s="35">
        <f t="shared" si="64"/>
        <v>30.4</v>
      </c>
      <c r="M380" s="35">
        <f t="shared" si="64"/>
        <v>200.8</v>
      </c>
      <c r="N380" s="35">
        <f t="shared" si="64"/>
        <v>0.44</v>
      </c>
    </row>
    <row r="381" spans="1:14" ht="18.75" x14ac:dyDescent="0.3">
      <c r="A381" s="58"/>
      <c r="B381" s="59" t="s">
        <v>28</v>
      </c>
      <c r="C381" s="60">
        <f t="shared" ref="C381:N381" si="65">C376+C368+C364+C356+C353+C380</f>
        <v>2995</v>
      </c>
      <c r="D381" s="60">
        <f t="shared" si="65"/>
        <v>92.52000000000001</v>
      </c>
      <c r="E381" s="60">
        <f>E376+E368+E364+E356+E353+E380</f>
        <v>103.935</v>
      </c>
      <c r="F381" s="60">
        <f t="shared" si="65"/>
        <v>423.15999999999997</v>
      </c>
      <c r="G381" s="60">
        <f t="shared" si="65"/>
        <v>3076.7999999999997</v>
      </c>
      <c r="H381" s="60">
        <f t="shared" si="65"/>
        <v>4.3025000000000002</v>
      </c>
      <c r="I381" s="60">
        <f t="shared" si="65"/>
        <v>9.3799999999999972</v>
      </c>
      <c r="J381" s="60">
        <f t="shared" si="65"/>
        <v>218.09</v>
      </c>
      <c r="K381" s="60">
        <f t="shared" si="65"/>
        <v>827.77499999999986</v>
      </c>
      <c r="L381" s="60">
        <f t="shared" si="65"/>
        <v>480.34</v>
      </c>
      <c r="M381" s="60">
        <f t="shared" si="65"/>
        <v>1210.1299999999999</v>
      </c>
      <c r="N381" s="60">
        <f t="shared" si="65"/>
        <v>24.870000000000005</v>
      </c>
    </row>
    <row r="383" spans="1:14" x14ac:dyDescent="0.25">
      <c r="B383" s="75" t="s">
        <v>158</v>
      </c>
      <c r="C383" s="75">
        <f>C381+C343+C269+C231+C193+C155+C117+C81+C44+C305</f>
        <v>29627</v>
      </c>
      <c r="D383" s="75">
        <f>D381+D343+D269+D231+D193+D155+D117+D81+D44+D305</f>
        <v>1016.729</v>
      </c>
      <c r="E383" s="75">
        <f>E381+E343+E269+E231+E193+E155+E117+E81+E44+E305+10</f>
        <v>988.89300000000003</v>
      </c>
      <c r="F383" s="75">
        <f t="shared" ref="F383:N383" si="66">F381+F343+F269+F231+F193+F155+F117+F81+F44+F305</f>
        <v>4246.3485000000001</v>
      </c>
      <c r="G383" s="75">
        <f t="shared" si="66"/>
        <v>30300.61</v>
      </c>
      <c r="H383" s="75">
        <f t="shared" si="66"/>
        <v>784.00549999999998</v>
      </c>
      <c r="I383" s="75">
        <f t="shared" si="66"/>
        <v>465.91600000000005</v>
      </c>
      <c r="J383" s="75">
        <f t="shared" si="66"/>
        <v>3174.9319999999998</v>
      </c>
      <c r="K383" s="75">
        <f t="shared" si="66"/>
        <v>8500.780999999999</v>
      </c>
      <c r="L383" s="75">
        <f t="shared" si="66"/>
        <v>6029.8689999999997</v>
      </c>
      <c r="M383" s="75">
        <f t="shared" si="66"/>
        <v>11313.116</v>
      </c>
      <c r="N383" s="75">
        <f t="shared" si="66"/>
        <v>260.97500000000002</v>
      </c>
    </row>
    <row r="384" spans="1:14" x14ac:dyDescent="0.25"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</row>
    <row r="385" spans="2:14" x14ac:dyDescent="0.25">
      <c r="B385" s="77" t="s">
        <v>159</v>
      </c>
      <c r="C385" s="76">
        <f>C383/10</f>
        <v>2962.7</v>
      </c>
      <c r="D385" s="76">
        <f t="shared" ref="D385:N385" si="67">D383/10</f>
        <v>101.6729</v>
      </c>
      <c r="E385" s="76">
        <f t="shared" si="67"/>
        <v>98.889300000000006</v>
      </c>
      <c r="F385" s="76">
        <f t="shared" si="67"/>
        <v>424.63485000000003</v>
      </c>
      <c r="G385" s="76">
        <f>G383/10</f>
        <v>3030.0610000000001</v>
      </c>
      <c r="H385" s="76">
        <f t="shared" si="67"/>
        <v>78.400549999999996</v>
      </c>
      <c r="I385" s="76">
        <f t="shared" si="67"/>
        <v>46.591600000000007</v>
      </c>
      <c r="J385" s="76">
        <f t="shared" si="67"/>
        <v>317.4932</v>
      </c>
      <c r="K385" s="76">
        <f t="shared" si="67"/>
        <v>850.07809999999995</v>
      </c>
      <c r="L385" s="76">
        <f t="shared" si="67"/>
        <v>602.98689999999999</v>
      </c>
      <c r="M385" s="76">
        <f t="shared" si="67"/>
        <v>1131.3116</v>
      </c>
      <c r="N385" s="76">
        <f t="shared" si="67"/>
        <v>26.097500000000004</v>
      </c>
    </row>
  </sheetData>
  <mergeCells count="141">
    <mergeCell ref="A347:N347"/>
    <mergeCell ref="A354:N354"/>
    <mergeCell ref="A357:N357"/>
    <mergeCell ref="A365:N365"/>
    <mergeCell ref="A369:N369"/>
    <mergeCell ref="A377:N377"/>
    <mergeCell ref="A344:N344"/>
    <mergeCell ref="A345:A346"/>
    <mergeCell ref="B345:B346"/>
    <mergeCell ref="C345:C346"/>
    <mergeCell ref="D345:F345"/>
    <mergeCell ref="G345:G346"/>
    <mergeCell ref="H345:J345"/>
    <mergeCell ref="K345:N345"/>
    <mergeCell ref="A309:N309"/>
    <mergeCell ref="A316:N316"/>
    <mergeCell ref="A319:N319"/>
    <mergeCell ref="A328:N328"/>
    <mergeCell ref="A332:N332"/>
    <mergeCell ref="A339:N339"/>
    <mergeCell ref="A306:N306"/>
    <mergeCell ref="A307:A308"/>
    <mergeCell ref="B307:B308"/>
    <mergeCell ref="C307:C308"/>
    <mergeCell ref="D307:F307"/>
    <mergeCell ref="G307:G308"/>
    <mergeCell ref="H307:J307"/>
    <mergeCell ref="K307:N307"/>
    <mergeCell ref="A273:N273"/>
    <mergeCell ref="A280:N280"/>
    <mergeCell ref="A283:N283"/>
    <mergeCell ref="A291:N291"/>
    <mergeCell ref="A295:N295"/>
    <mergeCell ref="A301:N301"/>
    <mergeCell ref="A270:N270"/>
    <mergeCell ref="A271:A272"/>
    <mergeCell ref="B271:B272"/>
    <mergeCell ref="C271:C272"/>
    <mergeCell ref="D271:F271"/>
    <mergeCell ref="G271:G272"/>
    <mergeCell ref="H271:J271"/>
    <mergeCell ref="K271:N271"/>
    <mergeCell ref="A235:N235"/>
    <mergeCell ref="A242:N242"/>
    <mergeCell ref="A245:N245"/>
    <mergeCell ref="A254:N254"/>
    <mergeCell ref="A258:N258"/>
    <mergeCell ref="A265:N265"/>
    <mergeCell ref="A232:N232"/>
    <mergeCell ref="A233:A234"/>
    <mergeCell ref="B233:B234"/>
    <mergeCell ref="C233:C234"/>
    <mergeCell ref="D233:F233"/>
    <mergeCell ref="G233:G234"/>
    <mergeCell ref="H233:J233"/>
    <mergeCell ref="K233:N233"/>
    <mergeCell ref="A197:N197"/>
    <mergeCell ref="A204:N204"/>
    <mergeCell ref="A207:N207"/>
    <mergeCell ref="A215:N215"/>
    <mergeCell ref="A219:N219"/>
    <mergeCell ref="A227:N227"/>
    <mergeCell ref="A194:N194"/>
    <mergeCell ref="A195:A196"/>
    <mergeCell ref="B195:B196"/>
    <mergeCell ref="C195:C196"/>
    <mergeCell ref="D195:F195"/>
    <mergeCell ref="G195:G196"/>
    <mergeCell ref="H195:J195"/>
    <mergeCell ref="K195:N195"/>
    <mergeCell ref="A159:N159"/>
    <mergeCell ref="A166:N166"/>
    <mergeCell ref="A169:N169"/>
    <mergeCell ref="A178:N178"/>
    <mergeCell ref="A182:N182"/>
    <mergeCell ref="A189:N189"/>
    <mergeCell ref="A156:N156"/>
    <mergeCell ref="A157:A158"/>
    <mergeCell ref="B157:B158"/>
    <mergeCell ref="C157:C158"/>
    <mergeCell ref="D157:F157"/>
    <mergeCell ref="G157:G158"/>
    <mergeCell ref="H157:J157"/>
    <mergeCell ref="K157:N157"/>
    <mergeCell ref="A121:N121"/>
    <mergeCell ref="A128:N128"/>
    <mergeCell ref="A131:N131"/>
    <mergeCell ref="A141:N141"/>
    <mergeCell ref="A145:N145"/>
    <mergeCell ref="A151:N151"/>
    <mergeCell ref="A118:N118"/>
    <mergeCell ref="A119:A120"/>
    <mergeCell ref="B119:B120"/>
    <mergeCell ref="C119:C120"/>
    <mergeCell ref="D119:F119"/>
    <mergeCell ref="G119:G120"/>
    <mergeCell ref="H119:J119"/>
    <mergeCell ref="K119:N119"/>
    <mergeCell ref="A85:N85"/>
    <mergeCell ref="A92:N92"/>
    <mergeCell ref="A95:N95"/>
    <mergeCell ref="A103:N103"/>
    <mergeCell ref="A107:N107"/>
    <mergeCell ref="A113:N113"/>
    <mergeCell ref="A82:N82"/>
    <mergeCell ref="A83:A84"/>
    <mergeCell ref="B83:B84"/>
    <mergeCell ref="C83:C84"/>
    <mergeCell ref="D83:F83"/>
    <mergeCell ref="G83:G84"/>
    <mergeCell ref="H83:J83"/>
    <mergeCell ref="K83:N83"/>
    <mergeCell ref="A48:N48"/>
    <mergeCell ref="A55:N55"/>
    <mergeCell ref="A58:N58"/>
    <mergeCell ref="A65:N65"/>
    <mergeCell ref="A69:N69"/>
    <mergeCell ref="A77:N77"/>
    <mergeCell ref="A45:N45"/>
    <mergeCell ref="A46:A47"/>
    <mergeCell ref="B46:B47"/>
    <mergeCell ref="C46:C47"/>
    <mergeCell ref="D46:F46"/>
    <mergeCell ref="G46:G47"/>
    <mergeCell ref="H46:J46"/>
    <mergeCell ref="K46:N46"/>
    <mergeCell ref="A10:N10"/>
    <mergeCell ref="A17:N17"/>
    <mergeCell ref="A20:N20"/>
    <mergeCell ref="A29:N29"/>
    <mergeCell ref="A33:N33"/>
    <mergeCell ref="A40:N40"/>
    <mergeCell ref="A6:N6"/>
    <mergeCell ref="A7:N7"/>
    <mergeCell ref="A8:A9"/>
    <mergeCell ref="B8:B9"/>
    <mergeCell ref="C8:C9"/>
    <mergeCell ref="D8:F8"/>
    <mergeCell ref="G8:G9"/>
    <mergeCell ref="H8:J8"/>
    <mergeCell ref="K8:N8"/>
  </mergeCells>
  <printOptions horizontalCentered="1"/>
  <pageMargins left="0.43307086614173229" right="0.19685039370078741" top="0.74803149606299213" bottom="0.74803149606299213" header="0.27559055118110237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2023-06-20T03:30:21Z</cp:lastPrinted>
  <dcterms:created xsi:type="dcterms:W3CDTF">2022-03-01T08:59:40Z</dcterms:created>
  <dcterms:modified xsi:type="dcterms:W3CDTF">2024-02-21T08:58:05Z</dcterms:modified>
</cp:coreProperties>
</file>